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40" windowWidth="9720" windowHeight="7200" tabRatio="605"/>
  </bookViews>
  <sheets>
    <sheet name="прогр.2022" sheetId="31" r:id="rId1"/>
  </sheets>
  <calcPr calcId="124519"/>
</workbook>
</file>

<file path=xl/calcChain.xml><?xml version="1.0" encoding="utf-8"?>
<calcChain xmlns="http://schemas.openxmlformats.org/spreadsheetml/2006/main">
  <c r="H195" i="31"/>
  <c r="G195"/>
  <c r="I209"/>
  <c r="I210"/>
  <c r="I211"/>
  <c r="H210"/>
  <c r="H209" s="1"/>
  <c r="G210"/>
  <c r="G209"/>
  <c r="I240"/>
  <c r="I241"/>
  <c r="I242"/>
  <c r="H241"/>
  <c r="G241"/>
  <c r="I233"/>
  <c r="H232"/>
  <c r="I232" s="1"/>
  <c r="G232"/>
  <c r="G231" s="1"/>
  <c r="I238"/>
  <c r="H179"/>
  <c r="H178" s="1"/>
  <c r="G179"/>
  <c r="G178"/>
  <c r="I169"/>
  <c r="I163"/>
  <c r="H162"/>
  <c r="H161" s="1"/>
  <c r="G162"/>
  <c r="G161" s="1"/>
  <c r="I161" s="1"/>
  <c r="H153"/>
  <c r="H152" s="1"/>
  <c r="G153"/>
  <c r="G152" s="1"/>
  <c r="I136"/>
  <c r="I139"/>
  <c r="I142"/>
  <c r="H141"/>
  <c r="H140" s="1"/>
  <c r="G141"/>
  <c r="G140" s="1"/>
  <c r="H138"/>
  <c r="I138" s="1"/>
  <c r="G138"/>
  <c r="G137" s="1"/>
  <c r="I131"/>
  <c r="H130"/>
  <c r="G130"/>
  <c r="I92"/>
  <c r="I95"/>
  <c r="I96"/>
  <c r="H94"/>
  <c r="H93" s="1"/>
  <c r="I93" s="1"/>
  <c r="G94"/>
  <c r="G93" s="1"/>
  <c r="I56"/>
  <c r="I59"/>
  <c r="H58"/>
  <c r="G58"/>
  <c r="G57" s="1"/>
  <c r="H57"/>
  <c r="H55"/>
  <c r="G55"/>
  <c r="G54" s="1"/>
  <c r="I130" l="1"/>
  <c r="H137"/>
  <c r="I137" s="1"/>
  <c r="I140"/>
  <c r="I162"/>
  <c r="I57"/>
  <c r="H231"/>
  <c r="I231" s="1"/>
  <c r="I94"/>
  <c r="I141"/>
  <c r="I55"/>
  <c r="I58"/>
  <c r="H54"/>
  <c r="I54" s="1"/>
  <c r="I154"/>
  <c r="I257"/>
  <c r="I258"/>
  <c r="I259"/>
  <c r="I260"/>
  <c r="I261"/>
  <c r="F229"/>
  <c r="F228" s="1"/>
  <c r="F207"/>
  <c r="F206" s="1"/>
  <c r="F176"/>
  <c r="F175" s="1"/>
  <c r="H150"/>
  <c r="H149" s="1"/>
  <c r="H147"/>
  <c r="H146" s="1"/>
  <c r="H144"/>
  <c r="H143" s="1"/>
  <c r="G150"/>
  <c r="G149" s="1"/>
  <c r="G147"/>
  <c r="G146" s="1"/>
  <c r="G144"/>
  <c r="G143" s="1"/>
  <c r="F150"/>
  <c r="F149" s="1"/>
  <c r="F147"/>
  <c r="F146" s="1"/>
  <c r="F144"/>
  <c r="F143" s="1"/>
  <c r="I102"/>
  <c r="I152" l="1"/>
  <c r="I153"/>
  <c r="I26" l="1"/>
  <c r="I256"/>
  <c r="I189" l="1"/>
  <c r="I191"/>
  <c r="I255"/>
  <c r="G254"/>
  <c r="G253" s="1"/>
  <c r="H254"/>
  <c r="F254"/>
  <c r="F253" s="1"/>
  <c r="F252" s="1"/>
  <c r="F251" s="1"/>
  <c r="F250" s="1"/>
  <c r="G248"/>
  <c r="H248"/>
  <c r="F248"/>
  <c r="I254" l="1"/>
  <c r="G252"/>
  <c r="G251" s="1"/>
  <c r="G250" s="1"/>
  <c r="H253"/>
  <c r="H252" s="1"/>
  <c r="G183"/>
  <c r="H183"/>
  <c r="H181" s="1"/>
  <c r="F183"/>
  <c r="G170"/>
  <c r="H170"/>
  <c r="F170"/>
  <c r="F117"/>
  <c r="F116" s="1"/>
  <c r="F115" s="1"/>
  <c r="G166"/>
  <c r="H166"/>
  <c r="F166"/>
  <c r="I230"/>
  <c r="G229"/>
  <c r="G228" s="1"/>
  <c r="H229"/>
  <c r="I208"/>
  <c r="H207"/>
  <c r="H206" s="1"/>
  <c r="G207"/>
  <c r="G206" s="1"/>
  <c r="I174"/>
  <c r="I177"/>
  <c r="G176"/>
  <c r="G175" s="1"/>
  <c r="H176"/>
  <c r="H175" s="1"/>
  <c r="I22"/>
  <c r="H21"/>
  <c r="H20" s="1"/>
  <c r="G21"/>
  <c r="G20" s="1"/>
  <c r="G19" s="1"/>
  <c r="G18" s="1"/>
  <c r="F21"/>
  <c r="F20" s="1"/>
  <c r="F19" s="1"/>
  <c r="F18" s="1"/>
  <c r="I118"/>
  <c r="H117"/>
  <c r="G117"/>
  <c r="G116" s="1"/>
  <c r="G115" s="1"/>
  <c r="F62"/>
  <c r="F61" s="1"/>
  <c r="F60" s="1"/>
  <c r="F59" s="1"/>
  <c r="I17"/>
  <c r="I30"/>
  <c r="I32"/>
  <c r="I35"/>
  <c r="I36"/>
  <c r="I37"/>
  <c r="I40"/>
  <c r="I43"/>
  <c r="I45"/>
  <c r="I49"/>
  <c r="I53"/>
  <c r="I69"/>
  <c r="I73"/>
  <c r="I79"/>
  <c r="I82"/>
  <c r="I88"/>
  <c r="I105"/>
  <c r="I107"/>
  <c r="I114"/>
  <c r="I122"/>
  <c r="I125"/>
  <c r="I128"/>
  <c r="I133"/>
  <c r="I134"/>
  <c r="I145"/>
  <c r="I148"/>
  <c r="I151"/>
  <c r="I160"/>
  <c r="I167"/>
  <c r="I171"/>
  <c r="I172"/>
  <c r="I198"/>
  <c r="I201"/>
  <c r="I205"/>
  <c r="I214"/>
  <c r="I221"/>
  <c r="I223"/>
  <c r="I236"/>
  <c r="I248"/>
  <c r="I249"/>
  <c r="H247"/>
  <c r="H239"/>
  <c r="H237"/>
  <c r="H235"/>
  <c r="H222"/>
  <c r="H220"/>
  <c r="H213"/>
  <c r="H212" s="1"/>
  <c r="H204"/>
  <c r="H203" s="1"/>
  <c r="H202" s="1"/>
  <c r="H200"/>
  <c r="H199" s="1"/>
  <c r="H197"/>
  <c r="H196" s="1"/>
  <c r="H193"/>
  <c r="H192" s="1"/>
  <c r="H190" s="1"/>
  <c r="H188"/>
  <c r="H173"/>
  <c r="H168"/>
  <c r="H159"/>
  <c r="H158" s="1"/>
  <c r="H157" s="1"/>
  <c r="H135"/>
  <c r="H132"/>
  <c r="H127"/>
  <c r="H126" s="1"/>
  <c r="H124"/>
  <c r="H121"/>
  <c r="H120" s="1"/>
  <c r="H119" s="1"/>
  <c r="H113"/>
  <c r="H112" s="1"/>
  <c r="H111" s="1"/>
  <c r="H110"/>
  <c r="H106"/>
  <c r="H104"/>
  <c r="H101"/>
  <c r="H91"/>
  <c r="H87"/>
  <c r="H86" s="1"/>
  <c r="H85" s="1"/>
  <c r="H81"/>
  <c r="H80" s="1"/>
  <c r="H78"/>
  <c r="H77" s="1"/>
  <c r="H75"/>
  <c r="H74" s="1"/>
  <c r="H72"/>
  <c r="H71" s="1"/>
  <c r="H70" s="1"/>
  <c r="H65" s="1"/>
  <c r="H68"/>
  <c r="H67" s="1"/>
  <c r="H66" s="1"/>
  <c r="H52"/>
  <c r="H51" s="1"/>
  <c r="H50" s="1"/>
  <c r="H48"/>
  <c r="H47" s="1"/>
  <c r="H44"/>
  <c r="H31" s="1"/>
  <c r="H42"/>
  <c r="H41" s="1"/>
  <c r="H39"/>
  <c r="H38" s="1"/>
  <c r="H34"/>
  <c r="H29"/>
  <c r="H28" s="1"/>
  <c r="H25"/>
  <c r="H16"/>
  <c r="H234" l="1"/>
  <c r="H227" s="1"/>
  <c r="H129"/>
  <c r="H123" s="1"/>
  <c r="F58"/>
  <c r="F57"/>
  <c r="H219"/>
  <c r="H218" s="1"/>
  <c r="H217" s="1"/>
  <c r="H216" s="1"/>
  <c r="H100"/>
  <c r="H99" s="1"/>
  <c r="H64"/>
  <c r="H24"/>
  <c r="I252"/>
  <c r="I253"/>
  <c r="H251"/>
  <c r="H250" s="1"/>
  <c r="I250" s="1"/>
  <c r="H187"/>
  <c r="I183"/>
  <c r="H165"/>
  <c r="I166"/>
  <c r="I180"/>
  <c r="I20"/>
  <c r="I117"/>
  <c r="I21"/>
  <c r="I229"/>
  <c r="H228"/>
  <c r="I228" s="1"/>
  <c r="I206"/>
  <c r="I207"/>
  <c r="I175"/>
  <c r="I176"/>
  <c r="H116"/>
  <c r="H19"/>
  <c r="H103"/>
  <c r="H46"/>
  <c r="H27" s="1"/>
  <c r="H33"/>
  <c r="H109"/>
  <c r="H90"/>
  <c r="H15"/>
  <c r="H23" l="1"/>
  <c r="I251"/>
  <c r="H226"/>
  <c r="H225" s="1"/>
  <c r="H224" s="1"/>
  <c r="H186"/>
  <c r="H246"/>
  <c r="H245" s="1"/>
  <c r="H244" s="1"/>
  <c r="I116"/>
  <c r="H115"/>
  <c r="H98" s="1"/>
  <c r="I179"/>
  <c r="H164"/>
  <c r="I19"/>
  <c r="H18"/>
  <c r="I18" s="1"/>
  <c r="H89"/>
  <c r="H108"/>
  <c r="H14"/>
  <c r="G247"/>
  <c r="G246" s="1"/>
  <c r="G239"/>
  <c r="I239" s="1"/>
  <c r="G237"/>
  <c r="I237" s="1"/>
  <c r="G235"/>
  <c r="G222"/>
  <c r="G220"/>
  <c r="G213"/>
  <c r="G212" s="1"/>
  <c r="G204"/>
  <c r="G200"/>
  <c r="G197"/>
  <c r="G196" s="1"/>
  <c r="G193"/>
  <c r="G188"/>
  <c r="I188" s="1"/>
  <c r="G181"/>
  <c r="G173"/>
  <c r="I173" s="1"/>
  <c r="G168"/>
  <c r="G159"/>
  <c r="G135"/>
  <c r="I135" s="1"/>
  <c r="G132"/>
  <c r="G129" s="1"/>
  <c r="G127"/>
  <c r="G124"/>
  <c r="I124" s="1"/>
  <c r="G121"/>
  <c r="G113"/>
  <c r="G110"/>
  <c r="G106"/>
  <c r="I106" s="1"/>
  <c r="G104"/>
  <c r="I104" s="1"/>
  <c r="G101"/>
  <c r="G91"/>
  <c r="I91" s="1"/>
  <c r="G87"/>
  <c r="G86" s="1"/>
  <c r="G85" s="1"/>
  <c r="G81"/>
  <c r="G78"/>
  <c r="G75"/>
  <c r="G74" s="1"/>
  <c r="G72"/>
  <c r="G68"/>
  <c r="G52"/>
  <c r="G48"/>
  <c r="G44"/>
  <c r="G42"/>
  <c r="G39"/>
  <c r="G34"/>
  <c r="G29"/>
  <c r="G25"/>
  <c r="I25" s="1"/>
  <c r="G16"/>
  <c r="F247"/>
  <c r="G165" l="1"/>
  <c r="I168"/>
  <c r="G123"/>
  <c r="G234"/>
  <c r="G227" s="1"/>
  <c r="I227" s="1"/>
  <c r="G219"/>
  <c r="G164"/>
  <c r="G100"/>
  <c r="I100" s="1"/>
  <c r="I101"/>
  <c r="F246"/>
  <c r="F245" s="1"/>
  <c r="F244" s="1"/>
  <c r="F243" s="1"/>
  <c r="I220"/>
  <c r="H185"/>
  <c r="I222"/>
  <c r="I178"/>
  <c r="I181"/>
  <c r="I247"/>
  <c r="H243"/>
  <c r="H156" s="1"/>
  <c r="I235"/>
  <c r="G31"/>
  <c r="I31" s="1"/>
  <c r="I44"/>
  <c r="G67"/>
  <c r="G66" s="1"/>
  <c r="I68"/>
  <c r="G77"/>
  <c r="I77" s="1"/>
  <c r="I78"/>
  <c r="G126"/>
  <c r="I126" s="1"/>
  <c r="I127"/>
  <c r="I146"/>
  <c r="I147"/>
  <c r="G192"/>
  <c r="G24"/>
  <c r="I24" s="1"/>
  <c r="G41"/>
  <c r="I41" s="1"/>
  <c r="I42"/>
  <c r="G71"/>
  <c r="I72"/>
  <c r="G109"/>
  <c r="I110"/>
  <c r="I143"/>
  <c r="I144"/>
  <c r="G203"/>
  <c r="I204"/>
  <c r="H13"/>
  <c r="G15"/>
  <c r="I16"/>
  <c r="G38"/>
  <c r="I38" s="1"/>
  <c r="I39"/>
  <c r="G51"/>
  <c r="I52"/>
  <c r="I87"/>
  <c r="G158"/>
  <c r="G157" s="1"/>
  <c r="I159"/>
  <c r="G187"/>
  <c r="I187" s="1"/>
  <c r="G199"/>
  <c r="I200"/>
  <c r="G33"/>
  <c r="I33" s="1"/>
  <c r="I34"/>
  <c r="G47"/>
  <c r="I48"/>
  <c r="G80"/>
  <c r="I80" s="1"/>
  <c r="I81"/>
  <c r="G120"/>
  <c r="G119" s="1"/>
  <c r="I121"/>
  <c r="I132"/>
  <c r="I149"/>
  <c r="I150"/>
  <c r="I182"/>
  <c r="I197"/>
  <c r="H84"/>
  <c r="G28"/>
  <c r="I29"/>
  <c r="G112"/>
  <c r="I113"/>
  <c r="I213"/>
  <c r="G90"/>
  <c r="I90" s="1"/>
  <c r="G103"/>
  <c r="G226" l="1"/>
  <c r="I226" s="1"/>
  <c r="I123"/>
  <c r="H155"/>
  <c r="H262" s="1"/>
  <c r="I28"/>
  <c r="G218"/>
  <c r="G217" s="1"/>
  <c r="I219"/>
  <c r="H184"/>
  <c r="I234"/>
  <c r="G245"/>
  <c r="I246"/>
  <c r="I129"/>
  <c r="I103"/>
  <c r="I196"/>
  <c r="G186"/>
  <c r="I186" s="1"/>
  <c r="G50"/>
  <c r="I50" s="1"/>
  <c r="I51"/>
  <c r="G14"/>
  <c r="I15"/>
  <c r="G202"/>
  <c r="I202" s="1"/>
  <c r="I203"/>
  <c r="G108"/>
  <c r="I108" s="1"/>
  <c r="I109"/>
  <c r="G70"/>
  <c r="I71"/>
  <c r="G190"/>
  <c r="I190" s="1"/>
  <c r="I119"/>
  <c r="I120"/>
  <c r="G46"/>
  <c r="I46" s="1"/>
  <c r="I47"/>
  <c r="I199"/>
  <c r="I157"/>
  <c r="I158"/>
  <c r="I86"/>
  <c r="H12"/>
  <c r="I67"/>
  <c r="G89"/>
  <c r="I89" s="1"/>
  <c r="G111"/>
  <c r="I111" s="1"/>
  <c r="I112"/>
  <c r="F72"/>
  <c r="F71" s="1"/>
  <c r="F70" s="1"/>
  <c r="F52"/>
  <c r="F51" s="1"/>
  <c r="F50" s="1"/>
  <c r="F48"/>
  <c r="F47" s="1"/>
  <c r="F46" s="1"/>
  <c r="I70" l="1"/>
  <c r="G65"/>
  <c r="G64" s="1"/>
  <c r="I64" s="1"/>
  <c r="G27"/>
  <c r="I27" s="1"/>
  <c r="I218"/>
  <c r="G216"/>
  <c r="I217"/>
  <c r="G244"/>
  <c r="I245"/>
  <c r="G225"/>
  <c r="I212"/>
  <c r="I195"/>
  <c r="I66"/>
  <c r="G13"/>
  <c r="I14"/>
  <c r="G99"/>
  <c r="I85"/>
  <c r="G84"/>
  <c r="G185"/>
  <c r="I185" s="1"/>
  <c r="F113"/>
  <c r="F112" s="1"/>
  <c r="F111" s="1"/>
  <c r="G224" l="1"/>
  <c r="I224" s="1"/>
  <c r="I225"/>
  <c r="G98"/>
  <c r="I98" s="1"/>
  <c r="I99"/>
  <c r="G23"/>
  <c r="I23" s="1"/>
  <c r="I65"/>
  <c r="I216"/>
  <c r="I84"/>
  <c r="G243"/>
  <c r="I243" s="1"/>
  <c r="I244"/>
  <c r="G12"/>
  <c r="I12" s="1"/>
  <c r="I13"/>
  <c r="G184"/>
  <c r="I184" s="1"/>
  <c r="F44"/>
  <c r="F31" s="1"/>
  <c r="G156" l="1"/>
  <c r="F173"/>
  <c r="F181"/>
  <c r="F222"/>
  <c r="F239"/>
  <c r="F237"/>
  <c r="F235"/>
  <c r="F220"/>
  <c r="F219" s="1"/>
  <c r="F213"/>
  <c r="F212" s="1"/>
  <c r="F204"/>
  <c r="F203" s="1"/>
  <c r="F202" s="1"/>
  <c r="A202"/>
  <c r="A203" s="1"/>
  <c r="A204" s="1"/>
  <c r="A205" s="1"/>
  <c r="F200"/>
  <c r="F199" s="1"/>
  <c r="F197"/>
  <c r="F196" s="1"/>
  <c r="F193"/>
  <c r="F192" s="1"/>
  <c r="F190" s="1"/>
  <c r="F188"/>
  <c r="F187" s="1"/>
  <c r="F186" s="1"/>
  <c r="F185" s="1"/>
  <c r="F184" s="1"/>
  <c r="F168"/>
  <c r="F165" s="1"/>
  <c r="F159"/>
  <c r="F135"/>
  <c r="F132"/>
  <c r="F129" s="1"/>
  <c r="F127"/>
  <c r="F126" s="1"/>
  <c r="A125"/>
  <c r="F124"/>
  <c r="F121"/>
  <c r="F120" s="1"/>
  <c r="F119" s="1"/>
  <c r="F110"/>
  <c r="F109" s="1"/>
  <c r="F108" s="1"/>
  <c r="F106"/>
  <c r="F104"/>
  <c r="F101"/>
  <c r="F91"/>
  <c r="F90" s="1"/>
  <c r="F89" s="1"/>
  <c r="F87"/>
  <c r="F86" s="1"/>
  <c r="F85" s="1"/>
  <c r="F81"/>
  <c r="F80" s="1"/>
  <c r="F78"/>
  <c r="F77" s="1"/>
  <c r="F75"/>
  <c r="F74" s="1"/>
  <c r="F68"/>
  <c r="F67" s="1"/>
  <c r="F66" s="1"/>
  <c r="F65" s="1"/>
  <c r="F42"/>
  <c r="F41" s="1"/>
  <c r="F39"/>
  <c r="F38" s="1"/>
  <c r="A35"/>
  <c r="F34"/>
  <c r="F33" s="1"/>
  <c r="A32"/>
  <c r="A33" s="1"/>
  <c r="F29"/>
  <c r="F28" s="1"/>
  <c r="F25"/>
  <c r="F24" s="1"/>
  <c r="F16"/>
  <c r="F15" s="1"/>
  <c r="F14" s="1"/>
  <c r="F13" s="1"/>
  <c r="F12" s="1"/>
  <c r="A13"/>
  <c r="A14" s="1"/>
  <c r="A15" s="1"/>
  <c r="A16" s="1"/>
  <c r="A17" s="1"/>
  <c r="F123" l="1"/>
  <c r="F234"/>
  <c r="F164"/>
  <c r="G155"/>
  <c r="I156"/>
  <c r="F27"/>
  <c r="F23" s="1"/>
  <c r="F195"/>
  <c r="F64"/>
  <c r="F218"/>
  <c r="F217" s="1"/>
  <c r="F216" s="1"/>
  <c r="F227"/>
  <c r="F100"/>
  <c r="F99" s="1"/>
  <c r="F225"/>
  <c r="F224" s="1"/>
  <c r="F158"/>
  <c r="F157" s="1"/>
  <c r="F103"/>
  <c r="F84"/>
  <c r="F156" l="1"/>
  <c r="F155" s="1"/>
  <c r="I155"/>
  <c r="G262"/>
  <c r="I262" s="1"/>
  <c r="F226"/>
  <c r="F98"/>
  <c r="F262" l="1"/>
</calcChain>
</file>

<file path=xl/sharedStrings.xml><?xml version="1.0" encoding="utf-8"?>
<sst xmlns="http://schemas.openxmlformats.org/spreadsheetml/2006/main" count="901" uniqueCount="240">
  <si>
    <t>Осуществление мероприятий по государственной регистрации права муниципальной собственности , в рамках  подпрограммы "Приведение в правовое поле земельных и имущественных отношений" муниципальной программы "Развитие земельно-имущественных отношений Красносопкинского сельсовета "</t>
  </si>
  <si>
    <t>Муниципальная программа «Развитие земельно-имущественных отношений Красносопкинского сельсовета»</t>
  </si>
  <si>
    <t xml:space="preserve">Осуществление мероприятий по ликвидация несансионированных свалок (вывоз мусора и ТБО, буртовка и погрузка мусора; санация( рекультивация)захламленных земель; утилизация захоронение отходов с мест несанкционированных свалок на полигон),в рамках подпрограммы "Осуществление мероприятий в области обращения с отходами" муниципальной программы  «Организация благоустройства на территории Красносопкинского сельсовета»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</si>
  <si>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</si>
  <si>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</si>
  <si>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0113</t>
  </si>
  <si>
    <t>0203</t>
  </si>
  <si>
    <t>Мобилизационная и вневойсковая подготовка</t>
  </si>
  <si>
    <t>0503</t>
  </si>
  <si>
    <t>Благоустройство</t>
  </si>
  <si>
    <t>0702</t>
  </si>
  <si>
    <t>Общее образование</t>
  </si>
  <si>
    <t>0801</t>
  </si>
  <si>
    <t>Раздел, подраздел</t>
  </si>
  <si>
    <t xml:space="preserve">                                                       к решению Красносопкинского сельского Совета депутатов</t>
  </si>
  <si>
    <t xml:space="preserve">Красносопкинского сельсовета и непрограммным направлениям деятельности), группам и </t>
  </si>
  <si>
    <t>тыс.руб</t>
  </si>
  <si>
    <t>Целевая статья</t>
  </si>
  <si>
    <t>Вид расходов</t>
  </si>
  <si>
    <t>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</si>
  <si>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</si>
  <si>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</si>
  <si>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</si>
  <si>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</si>
  <si>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</si>
  <si>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</si>
  <si>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</si>
  <si>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</si>
  <si>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870</t>
  </si>
  <si>
    <t>110</t>
  </si>
  <si>
    <t>Наименование главных распорядителей и наименование показателей бюджетной классификации</t>
  </si>
  <si>
    <t>№ п/п</t>
  </si>
  <si>
    <t>2</t>
  </si>
  <si>
    <t>3</t>
  </si>
  <si>
    <t>4</t>
  </si>
  <si>
    <t>6</t>
  </si>
  <si>
    <t>5</t>
  </si>
  <si>
    <t>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</si>
  <si>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</si>
  <si>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</si>
  <si>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</si>
  <si>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</si>
  <si>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 xml:space="preserve">Расходы на выплаты персоналу в целях обеспечения выполнения функций органами местного самоуправления (органами власти), казенными учреждениями </t>
  </si>
  <si>
    <t xml:space="preserve">Расходы на выплаты персоналу органов местного самоуправления </t>
  </si>
  <si>
    <t xml:space="preserve">Резервные фонды </t>
  </si>
  <si>
    <t>Глава администрации Красносопкинского сельсовета в  рамках непрограммных расходов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</si>
  <si>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органов местного самоуправления</t>
  </si>
  <si>
    <t xml:space="preserve">Расходы на выплату персоналу в целях обеспечения выполнения функций органами местного самоуправления(органами власти, казенными учреждениями, органами управления государственными внебюджетными фондами) </t>
  </si>
  <si>
    <t>0310</t>
  </si>
  <si>
    <t>0409</t>
  </si>
  <si>
    <t xml:space="preserve">Распределение бюджетных ассигнований по целевым статьям (муниципальным программам </t>
  </si>
  <si>
    <t>Иные бюджетные ассигнования</t>
  </si>
  <si>
    <t>800</t>
  </si>
  <si>
    <t>Резервные средства</t>
  </si>
  <si>
    <t xml:space="preserve">ДРУГИЕ ОБЩЕГОСУДАРСТВЕННЫЕ ВОПРОСЫ </t>
  </si>
  <si>
    <t>Расходы на выплату персоналу в целях обеспечения выполнения функций органами местного самоуправления(органами власти), казенными учреждениями</t>
  </si>
  <si>
    <t>Дорожное хозяйство (дорожные фонды)</t>
  </si>
  <si>
    <t>Функционирование Администрации Красносопкинского сельсовета</t>
  </si>
  <si>
    <t xml:space="preserve">Расходы на выплаты персоналу в целях обеспечения выполнения функций органами местного самоуправления (органами власти), казенными учреждениями органами управления государственными внебюджетными фондами) </t>
  </si>
  <si>
    <t>Резервный фонд Администрации Красносопкинского сельсовета в рамках не программных 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</si>
  <si>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комиссариаты, в рамках непрограмных расходов органов местного самоуправления</t>
  </si>
  <si>
    <t xml:space="preserve">Непрограммные расходы органов местного самоуправления </t>
  </si>
  <si>
    <t>Подпрограмма "Приведение в правовое поле земельных и имущественных отношений"</t>
  </si>
  <si>
    <t xml:space="preserve">Расходы на выплаты персоналу казенных учреждений 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</si>
  <si>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органов местного самоуправления</t>
  </si>
  <si>
    <t>Подпрограмма "Профилактика тушения пожаров и обеспечение пожарной безопасности населенных пунктов Красносопкинского сельсовета"</t>
  </si>
  <si>
    <t>Подпрограмма "Сохранность и ремонт автомобильных дорог местного значения и искусственных сооружений  в границах населенных пунктов поселения за счет средств муниципального дорожного фонда"</t>
  </si>
  <si>
    <t>Подпрограмма "Обеспечение реализации программы и прочие мероприятия"</t>
  </si>
  <si>
    <t>ВСЕГО</t>
  </si>
  <si>
    <t xml:space="preserve">Культура </t>
  </si>
  <si>
    <t>0502</t>
  </si>
  <si>
    <t xml:space="preserve">Непрограмные расходы органов местного самоуправления </t>
  </si>
  <si>
    <t xml:space="preserve">Расходы на выплаты персоналу государственных (муниципальных) органов </t>
  </si>
  <si>
    <t>Подпрограмма "Организация уличного освещения в населенных пунктах Красносопкинского сельсовета"</t>
  </si>
  <si>
    <t>Подпрограмма "Осуществление мероприятий в области обращения с отходами"</t>
  </si>
  <si>
    <t>Осуществление части полномочий муниципального образования "Назаровский район" по вопросам организации школьных перевозок в соответствии с заключенными соглашениями в рамках непрограммных расходов органов местного самоуправления</t>
  </si>
  <si>
    <t>Муниципальная программа «Защита от чрезвычайных ситуаций природного и техногенного характера, гражданская оборона, профилактика терроризма и экстремизма »</t>
  </si>
  <si>
    <t>Муниципальная программа «Дорожная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»</t>
  </si>
  <si>
    <t>Осуществление мероприятий по содержанию (зимнее, летнее) автомобильных дорог общего пользования местного значения за счет средств местного бюджета, включая ремонт подъездов (съездов) к источникам противопожарного водоснабжения и ремонт подъездов (съездов) к местам захоронения, в рамках подпрограммы "Сохранность и ремонт автомобильных дорог местного значения и искусственных сооружений  в границах населенных пунктов поселения за счет средств муниципального дорожного фонда" муниципальной программы «Дорожная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»</t>
  </si>
  <si>
    <t>Муниципальная программа «Организация благоустройства на территории Красносопкинского сельсовета »</t>
  </si>
  <si>
    <t>Обеспечение мероприятий по бесперебойному электроснабжению на улицах в населенных пунктах сельсовета, в т.ч.эксплутационно-техническое обслуживание сетей уличного освещения, пополнение материальных ресурсов(электро-оборудование- материалы) взаменвышедших из строя для обеспечения бесперебойного функционирования сетей уличного электроосвещения в рамках подпрограммы "Организация уличного освещения в населенных пунктах Красносопкинского сельсовета" муниципальной программы «Организация благоустройства на территории Красносопкинского сельсовета »</t>
  </si>
  <si>
    <t>Осуществление мероприятий по эксплуатационно-техническому обслуживанию средств противопожарной защиты (перезарядка,ремонт огнетушителей,обслуживание автоматических установок пожарной сигнализации, ремонт системы оповещения людей на случай пожара, огнезащитное покрытие деревянных конструкций,чердачных помещений элементов кровли),  в рамках подпрограммы "Профилактика тушения пожаров и обеспечение пожарной безопасности населенных пунктов Красносопкинского сельсовета"муниципальной программы «Защита от чрезвычайных ситуаций природного и техногенного характера, гражданская оборона, профилактика терроризма и экстремизма »</t>
  </si>
  <si>
    <t>0107</t>
  </si>
  <si>
    <t>Другие непрограммные расходы</t>
  </si>
  <si>
    <t>Подготовка и проведение выборов депутатов Совета народных депутатов в рамках непрограммных расходов ОМСУ</t>
  </si>
  <si>
    <t>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</t>
  </si>
  <si>
    <t>Осуществление мероприятий по эксплуатационно-техническому обслуживанию элементов обустройства автомобильных дорог общего пользования местного значения, включая установку дорожного ограждения, дорожные знаки (без устройства монолитного фундамента)за счет средств дорожного фонда Красносопкинского сельсовета в рамках подпрограммы "Обеспечение безопасности дорожного движения за счет средств муниципального дорожного фонда" муниципальной программы «Дорожная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движения»</t>
  </si>
  <si>
    <t>880</t>
  </si>
  <si>
    <t>0309</t>
  </si>
  <si>
    <t xml:space="preserve">Осуществление мероприятий по обеспечению реализации программы и прочие мероприятия,в рамках подпрограммы "Обеспечение реализации программы и прочие мероприятия" муниципальной программы  «Организация благоустройства на территории Красносопкинского сельсовета » </t>
  </si>
  <si>
    <t>Муниципальная программа "Развитие жилищно-коммунального хозяйства и повышение энергетической эффективности на территории Красносопкинского сельсовета "</t>
  </si>
  <si>
    <t>Подпрограмма "Реформирование и модернизация жилищно-коммунального хозяйства"</t>
  </si>
  <si>
    <t>9500000000</t>
  </si>
  <si>
    <t>9510000010</t>
  </si>
  <si>
    <t>9510000000</t>
  </si>
  <si>
    <t>9510000020</t>
  </si>
  <si>
    <t>9510000050</t>
  </si>
  <si>
    <t>9510000030</t>
  </si>
  <si>
    <t>0200000000</t>
  </si>
  <si>
    <t>0210000000</t>
  </si>
  <si>
    <t>0210080210</t>
  </si>
  <si>
    <t>9510000040</t>
  </si>
  <si>
    <t>9510075140</t>
  </si>
  <si>
    <t>9510051180</t>
  </si>
  <si>
    <t>0300000000</t>
  </si>
  <si>
    <t>0310080310</t>
  </si>
  <si>
    <t>0320000000</t>
  </si>
  <si>
    <t>0320080410</t>
  </si>
  <si>
    <t>0400000000</t>
  </si>
  <si>
    <t>0410080620</t>
  </si>
  <si>
    <t>0610000000</t>
  </si>
  <si>
    <t>0610080750</t>
  </si>
  <si>
    <t>0500000000</t>
  </si>
  <si>
    <t>0510000000</t>
  </si>
  <si>
    <t>0510080810</t>
  </si>
  <si>
    <t>0540000000</t>
  </si>
  <si>
    <t>0540080920</t>
  </si>
  <si>
    <t>0550000000</t>
  </si>
  <si>
    <t>0550081290</t>
  </si>
  <si>
    <t>0550081300</t>
  </si>
  <si>
    <t>9510081100</t>
  </si>
  <si>
    <t>Прочие мероприятия пожарной безопасности по предупреждению и тушению пожаров (опашка территории населенных пунктов со стороны леса, ремонт и профилактическое обслуживание сетей противопожарного  водопровода, ремонт и очистка от снега подъездов к источникам противопожарного водоснабжения, услуги пожарной машины)</t>
  </si>
  <si>
    <t>Меры поддержки и поощрения граждан, добровольных пожарных (поощрения граждан, участников добровольной пожарной охраны, отличившихся в тушении пожаров)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</si>
  <si>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на 2014-2016 годы государственной программы Красноярского края "Развитие транспортной системы"</t>
  </si>
  <si>
    <t>Софинансирование на осуществление мероприятий по содержанию автомобильных дорог общего пользования местного значения городских округов, городских и сельских поселений за счет средствдорожного фонда Красносопкинского сельсовета в рамках подпрограммы "Сохранность и ремонт автомобильных дорог местного значения и искусственных сооружений  в границах населенных пунктов поселения за счет средств муниципального дорожного фонда" муниципальной программы «Дорожная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»</t>
  </si>
  <si>
    <t>Улучшение материально-технической базы в рамках подпрограммы "Реформирование и модернизация жилищно-коммунального хозяйства" муниципальной программы "Развитие жилищно-коммунального хозяйства и повышение энергетической эффективности на территории Красносопкинского сельсовета "</t>
  </si>
  <si>
    <t>Подпрограмма "Энергоснабжение и повышение энергетической эффективности"</t>
  </si>
  <si>
    <t>Обеспечение условий реализации муниципальной программы и прочие мероприятия в рамках подпрограммы в рамках подпрограммы "Энергоснабжение и повышение энергетической эффективности" муниципальной программы "Развитие жилищно-коммунального хозяйства и повышение энергетической эффективности на территории Красносопкинского сельсовета "</t>
  </si>
  <si>
    <t>Подпрограмма "Организация и проведение работ по благоустройству и озеленению территории "</t>
  </si>
  <si>
    <t>Обеспечение мероприятий по сезонному содержанию территории, зеленых насаждений(обкос сорняка, посадка, уход за цветниками и зелеными насаждениями), и приобретение материальных ресурсов (оборудование, инвентарь, материалы) для осуществления деятельности по сезонному содержанию территории и насаждений в рамках подпрограммы "Организация и проведение работ по благоустройству и озеленению территории "  муниципальной программы «Организация благоустройства на территории Красносопкинского сельсовета »</t>
  </si>
  <si>
    <t>Расходы на выплату персоналу в целях обеспечения выполнения функций органами местного самоуправления(органами власти),казенными учреждениями</t>
  </si>
  <si>
    <t>Подпрограмма "Содержание мест захоронения "</t>
  </si>
  <si>
    <t>Обеспечение беспрепятственного подъезда к местам захоронения (расчистка дорог, очистка площадок, подъездов), и устройство ограждения мест захоронения</t>
  </si>
  <si>
    <t xml:space="preserve">Поощрение победителей в муниципальном конкурсе по благоустройству за достижение наилучших показателей (приобретение поощрительных, ценных призов для награждения),в рамках подпрограммы "Обеспечение реализации программы и прочие мероприятия" муниципальной программы  «Организация благоустройства на территории Красносопкинского сельсовета » </t>
  </si>
  <si>
    <t>Уплата прочих налогов, сборов и иных платежей</t>
  </si>
  <si>
    <t>540</t>
  </si>
  <si>
    <t xml:space="preserve"> Персональные выплаты в целях обеспечения заработной платы работников учреждения на уровне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</si>
  <si>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>0320080420</t>
  </si>
  <si>
    <t>0320080440</t>
  </si>
  <si>
    <t>0320080450</t>
  </si>
  <si>
    <t>041000000</t>
  </si>
  <si>
    <t>0410075080</t>
  </si>
  <si>
    <t>0410080610</t>
  </si>
  <si>
    <t>0620000000</t>
  </si>
  <si>
    <t>0620081420</t>
  </si>
  <si>
    <t>0520080910</t>
  </si>
  <si>
    <t>0530000000</t>
  </si>
  <si>
    <t>0530081010</t>
  </si>
  <si>
    <t>0550081240</t>
  </si>
  <si>
    <t>0550081280</t>
  </si>
  <si>
    <t>9510000070</t>
  </si>
  <si>
    <t>9510073910</t>
  </si>
  <si>
    <t>Межбюджетные трансферты</t>
  </si>
  <si>
    <t>500</t>
  </si>
  <si>
    <t>Иные межбюджетные трансферты</t>
  </si>
  <si>
    <t>853</t>
  </si>
  <si>
    <t>9510010220</t>
  </si>
  <si>
    <t>Иные выплаты населению</t>
  </si>
  <si>
    <t>Субсидии бюджетам муниципальных образований на  содержание  автомобильных дорог общего пользования местного значения  за счет средств муниципального дорожного фонда муниципальной программы «Дорожная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»</t>
  </si>
  <si>
    <t>Прочая закупка товаров, работ и услуг для обеспечения государственных (муниципальных) нужд</t>
  </si>
  <si>
    <t>244</t>
  </si>
  <si>
    <t>04100S5080</t>
  </si>
  <si>
    <t>Субсидия на обеспечение первичных мер пожарной безопасности за счет краевого бюджета</t>
  </si>
  <si>
    <t>Софинансирование к субсидии на обеспечение первичных мер пожарной безопасности за счет местного бюджета</t>
  </si>
  <si>
    <t>9510081710</t>
  </si>
  <si>
    <t>% исполнения</t>
  </si>
  <si>
    <t>Подпрограмма "Профилактика терроризма и экстремизма, а также минимизация (или) ликвидация последствий проявления терроризма и экстремизма"</t>
  </si>
  <si>
    <t>Повышение антитеррористической защищенности муниципальных объектов (монтаж системы видеонаблюдения на здании"</t>
  </si>
  <si>
    <t>0330080510</t>
  </si>
  <si>
    <t>0314</t>
  </si>
  <si>
    <t>подгруппам видов расходов, разделам, подразделам классификации расходов бюджета сельсовета</t>
  </si>
  <si>
    <t>Подпрограмма "Содержание мест захоронения"</t>
  </si>
  <si>
    <t>Обеспечение беспрепятственного подъезда к местам захоронения  (расчистка дорог,очистка площадок, подъездов, обкосы), и устройство ограждения мест захоронения</t>
  </si>
  <si>
    <t>350</t>
  </si>
  <si>
    <t>Подпрограмма "Обеспечение реализации конституционных прав граждан на получение своевременной, достоверной, полной и разносторонней информации о деятельности органов местного самоуправления и социально-экономического развития поселка</t>
  </si>
  <si>
    <t>Освещение в СМИ нормативно-правовых актов органа местного самоуправления, важнейших общественно- политических, социально-культурных событий села, деятельности органов исполнительной и представительной властей Красносопкинского сельсовета</t>
  </si>
  <si>
    <t>0210080220</t>
  </si>
  <si>
    <t>850</t>
  </si>
  <si>
    <t>КУЛЬТУРА , КИНЕМАТОГРАФИЯ</t>
  </si>
  <si>
    <t>Непрограммные расходы органов местного самоуправления Красносопкинского сельсовета</t>
  </si>
  <si>
    <t>0800</t>
  </si>
  <si>
    <t>9510000080</t>
  </si>
  <si>
    <t>0804</t>
  </si>
  <si>
    <t>Коммунальное хозяйство</t>
  </si>
  <si>
    <t>0520000000</t>
  </si>
  <si>
    <t xml:space="preserve">          Приложение № 5   </t>
  </si>
  <si>
    <t>99,8</t>
  </si>
  <si>
    <t>9510000090</t>
  </si>
  <si>
    <t>НАЦИОНАЛЬНАЯ ОБОРОНА</t>
  </si>
  <si>
    <t>Непрограммные расходы органов местного самоуправления</t>
  </si>
  <si>
    <t xml:space="preserve"> Передача осуществления части полномочий администрации Красносопкинского сельсовета органам местного самоуправления муниципального образования Назаровский район на создание условий для организации досуга и обеспечения жителей поселения услугами организаций культуры</t>
  </si>
  <si>
    <t>Другие вопросы в области культуры, кинематографии</t>
  </si>
  <si>
    <t>Обеспечение деятельности органов местного самоуправления по разработке, управлению, координации, пропаганде, контролю муниципальной политики, планов, программ, бюджетов в сфере культуры, включая организацию и проведение общественно значимых мероприятий, меры поддержки и поощрения этой области</t>
  </si>
  <si>
    <t>Уплата налогов, сборов и иных платежей</t>
  </si>
  <si>
    <t xml:space="preserve"> Межбюджетные трансферты по передаче осуществления части полномочий по исполнению бюджета сельсовета</t>
  </si>
  <si>
    <t>Межбюджетные трансферты по передаче осуществления части полномочий в области жилищных отношений в рамках непрограммных мероприятий</t>
  </si>
  <si>
    <t>ОБРАЗОВАНИЕ</t>
  </si>
  <si>
    <t>Муниципальная программа "Информационное обеспечение населения о деятельности органов местного самоуправления Красносопкинского сельсовета"</t>
  </si>
  <si>
    <t>0420080720</t>
  </si>
  <si>
    <t>03200S4120</t>
  </si>
  <si>
    <t>Осуществление расходов, направленных на реализацию мероприятий по поддержке местных инициатив в рамках непрограммных расходов органов местного самоуправления</t>
  </si>
  <si>
    <t>05500S6410</t>
  </si>
  <si>
    <t>Софинансирование на осуществление расходов, направленных на реализацию мероприятий по поддержке местных инициатив в рамках непрограммных расходов органов местного самоуправления</t>
  </si>
  <si>
    <t>Денежные пожертвования, предоставляемые физическими лицами на осуществление расходов, направленных на реализацию мероприятий по поддержке местных инициатив в рамках непрограммных расходов органов местного самоуправления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</si>
  <si>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самоуправления)</t>
  </si>
  <si>
    <t>9510024270</t>
  </si>
  <si>
    <t>9510027240</t>
  </si>
  <si>
    <t>Социальная политика</t>
  </si>
  <si>
    <t>1001</t>
  </si>
  <si>
    <t>Пенсионное обеспечение</t>
  </si>
  <si>
    <t>Предоставление пенсии за выслугу лет муниципальным служащим в рамках непрограммных расходов</t>
  </si>
  <si>
    <t>9510000110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</si>
  <si>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</si>
  <si>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</si>
  <si>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</si>
  <si>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</si>
  <si>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от   </t>
  </si>
  <si>
    <t>№</t>
  </si>
  <si>
    <t>на 2022 год</t>
  </si>
  <si>
    <t>Утверждено решением о бюджете на 2022 год</t>
  </si>
  <si>
    <t>Исполнено на 01.01.2023 г.</t>
  </si>
  <si>
    <t>Мероприятия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</si>
  <si>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Софинансирование к мероприятиям по развитию добровольной пожарной охраны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</si>
  <si>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03200S5100</t>
  </si>
  <si>
    <t xml:space="preserve">Расходы на капитальный ремонт, реконструкцию находящихся в муниципальной собственности объектов коммунальной инфраструктуры,источников тепловой энергии и тепловых сетей, объектов электросетевого хозяйства и источников эл.энергии, а также на приобретение технологического оборудования, спец. 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хозяйстваи повышение энергетической эффективности " </t>
  </si>
  <si>
    <t xml:space="preserve">Софинансирование за счет местного бюджета на расходы на капитальный ремонт, реконструкцию находящихся в муниципальной собственности объектов коммунальной инфраструктуры,источников тепловой энергии и тепловых сетей, объектов электросетевого хозяйства и источников эл.энергии, а также на приобретение технологического оборудования, спец. 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хозяйстваи повышение энергетической эффективности " </t>
  </si>
  <si>
    <t>06100S5710</t>
  </si>
  <si>
    <t>Расходы на выплаты персоналу в целях обеспечения выполнения функций органами  местного самоуправления (органами власти),казенными учреждениями</t>
  </si>
  <si>
    <t>Расходы на выплаты персоналу казенных учреждений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</si>
  <si>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</t>
  </si>
  <si>
    <t>0550010340</t>
  </si>
  <si>
    <t>0550027240</t>
  </si>
  <si>
    <t>Прочие межбюджетные трансферты передаваемые бюджетам сельских поселений на содействие развитию налогового потенциала в рамках непрограммных расходов органов местного самоуправления</t>
  </si>
  <si>
    <t>05500S7450</t>
  </si>
  <si>
    <t>Средства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за счет средств краевого бюджета в рамках непрограммных расходов органов местного самоуправления</t>
  </si>
  <si>
    <t>9510010340</t>
  </si>
  <si>
    <t>Уплата  налогов, сборов и иных платежей</t>
  </si>
  <si>
    <t>30,2</t>
  </si>
  <si>
    <t>83,7</t>
  </si>
  <si>
    <t>Утверждено решением о бюджете на 2022 год с учетом изменений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</si>
</sst>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0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/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49" fontId="5" fillId="0" borderId="2" xfId="0" applyNumberFormat="1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1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165" fontId="6" fillId="2" borderId="2" xfId="0" applyNumberFormat="1" applyFont="1" applyFill="1" applyBorder="1" applyAlignment="1">
      <alignment horizontal="right" wrapText="1"/>
    </xf>
    <xf numFmtId="165" fontId="5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right" wrapText="1"/>
    </xf>
    <xf numFmtId="0" fontId="5" fillId="2" borderId="2" xfId="0" applyNumberFormat="1" applyFont="1" applyFill="1" applyBorder="1" applyAlignment="1">
      <alignment horizontal="left"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right" wrapText="1"/>
    </xf>
    <xf numFmtId="165" fontId="5" fillId="0" borderId="4" xfId="0" applyNumberFormat="1" applyFont="1" applyFill="1" applyBorder="1" applyAlignment="1">
      <alignment horizontal="right" wrapText="1"/>
    </xf>
    <xf numFmtId="1" fontId="5" fillId="2" borderId="9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8" xfId="0" applyNumberFormat="1" applyFont="1" applyFill="1" applyBorder="1" applyAlignment="1">
      <alignment horizontal="center" wrapText="1"/>
    </xf>
    <xf numFmtId="165" fontId="5" fillId="2" borderId="9" xfId="0" applyNumberFormat="1" applyFont="1" applyFill="1" applyBorder="1" applyAlignment="1">
      <alignment horizontal="right" wrapText="1"/>
    </xf>
    <xf numFmtId="1" fontId="5" fillId="2" borderId="10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165" fontId="5" fillId="2" borderId="10" xfId="0" applyNumberFormat="1" applyFont="1" applyFill="1" applyBorder="1" applyAlignment="1">
      <alignment horizontal="right" wrapText="1"/>
    </xf>
    <xf numFmtId="1" fontId="5" fillId="2" borderId="4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165" fontId="5" fillId="2" borderId="4" xfId="0" applyNumberFormat="1" applyFont="1" applyFill="1" applyBorder="1" applyAlignment="1">
      <alignment horizontal="right" wrapText="1"/>
    </xf>
    <xf numFmtId="49" fontId="5" fillId="0" borderId="7" xfId="0" applyNumberFormat="1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wrapText="1"/>
    </xf>
    <xf numFmtId="165" fontId="5" fillId="0" borderId="9" xfId="0" applyNumberFormat="1" applyFont="1" applyFill="1" applyBorder="1" applyAlignment="1">
      <alignment horizontal="right" wrapText="1"/>
    </xf>
    <xf numFmtId="165" fontId="6" fillId="2" borderId="4" xfId="0" applyNumberFormat="1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5" fillId="2" borderId="5" xfId="0" applyNumberFormat="1" applyFont="1" applyFill="1" applyBorder="1" applyAlignment="1">
      <alignment horizontal="left" wrapText="1"/>
    </xf>
    <xf numFmtId="49" fontId="5" fillId="2" borderId="3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left" vertical="top" wrapText="1"/>
    </xf>
    <xf numFmtId="1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5" fillId="2" borderId="2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/>
    <xf numFmtId="49" fontId="5" fillId="0" borderId="4" xfId="0" applyNumberFormat="1" applyFont="1" applyFill="1" applyBorder="1" applyAlignment="1">
      <alignment horizontal="center" wrapText="1"/>
    </xf>
    <xf numFmtId="166" fontId="5" fillId="0" borderId="2" xfId="0" applyNumberFormat="1" applyFont="1" applyBorder="1" applyAlignment="1">
      <alignment horizontal="center" vertical="top"/>
    </xf>
    <xf numFmtId="165" fontId="5" fillId="3" borderId="2" xfId="0" applyNumberFormat="1" applyFont="1" applyFill="1" applyBorder="1" applyAlignment="1">
      <alignment horizontal="right" wrapText="1"/>
    </xf>
    <xf numFmtId="166" fontId="5" fillId="0" borderId="9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right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wrapText="1"/>
    </xf>
    <xf numFmtId="49" fontId="9" fillId="0" borderId="2" xfId="0" applyNumberFormat="1" applyFont="1" applyBorder="1"/>
    <xf numFmtId="49" fontId="5" fillId="3" borderId="2" xfId="0" applyNumberFormat="1" applyFont="1" applyFill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5" fillId="3" borderId="5" xfId="0" applyNumberFormat="1" applyFont="1" applyFill="1" applyBorder="1" applyAlignment="1">
      <alignment horizontal="left" wrapText="1"/>
    </xf>
    <xf numFmtId="49" fontId="5" fillId="3" borderId="5" xfId="0" applyNumberFormat="1" applyFont="1" applyFill="1" applyBorder="1" applyAlignment="1">
      <alignment horizontal="left" wrapText="1"/>
    </xf>
    <xf numFmtId="0" fontId="6" fillId="4" borderId="11" xfId="0" applyNumberFormat="1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right" wrapText="1"/>
    </xf>
    <xf numFmtId="0" fontId="5" fillId="4" borderId="11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" wrapText="1"/>
    </xf>
    <xf numFmtId="165" fontId="5" fillId="3" borderId="4" xfId="0" applyNumberFormat="1" applyFont="1" applyFill="1" applyBorder="1" applyAlignment="1">
      <alignment horizontal="right" wrapText="1"/>
    </xf>
    <xf numFmtId="165" fontId="5" fillId="3" borderId="9" xfId="0" applyNumberFormat="1" applyFont="1" applyFill="1" applyBorder="1" applyAlignment="1">
      <alignment horizontal="right" wrapText="1"/>
    </xf>
    <xf numFmtId="166" fontId="5" fillId="0" borderId="2" xfId="0" applyNumberFormat="1" applyFont="1" applyBorder="1"/>
    <xf numFmtId="0" fontId="5" fillId="3" borderId="2" xfId="0" applyNumberFormat="1" applyFont="1" applyFill="1" applyBorder="1" applyAlignment="1">
      <alignment wrapText="1"/>
    </xf>
    <xf numFmtId="0" fontId="5" fillId="3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8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62"/>
  <sheetViews>
    <sheetView tabSelected="1" workbookViewId="0">
      <selection activeCell="M19" sqref="M19"/>
    </sheetView>
  </sheetViews>
  <sheetFormatPr defaultRowHeight="13.2"/>
  <cols>
    <col min="1" max="1" width="3.6640625" customWidth="1"/>
    <col min="2" max="2" width="38.88671875" customWidth="1"/>
    <col min="3" max="3" width="8.5546875" customWidth="1"/>
    <col min="4" max="4" width="3.6640625" customWidth="1"/>
    <col min="5" max="5" width="4.77734375" customWidth="1"/>
    <col min="6" max="6" width="12.21875" customWidth="1"/>
    <col min="7" max="7" width="7.44140625" customWidth="1"/>
    <col min="8" max="8" width="6.44140625" customWidth="1"/>
    <col min="9" max="9" width="7" customWidth="1"/>
  </cols>
  <sheetData>
    <row r="1" spans="1:9">
      <c r="A1" s="1"/>
      <c r="B1" s="1"/>
      <c r="C1" s="1"/>
      <c r="D1" s="1"/>
      <c r="E1" s="88" t="s">
        <v>185</v>
      </c>
      <c r="F1" s="88"/>
      <c r="G1" s="5"/>
    </row>
    <row r="2" spans="1:9">
      <c r="A2" s="1"/>
      <c r="B2" s="88" t="s">
        <v>14</v>
      </c>
      <c r="C2" s="89"/>
      <c r="D2" s="89"/>
      <c r="E2" s="89"/>
      <c r="F2" s="89"/>
      <c r="G2" s="89"/>
    </row>
    <row r="3" spans="1:9">
      <c r="A3" s="1"/>
      <c r="B3" s="1"/>
      <c r="C3" s="1" t="s">
        <v>216</v>
      </c>
      <c r="D3" s="1"/>
      <c r="E3" s="90" t="s">
        <v>217</v>
      </c>
      <c r="F3" s="90"/>
      <c r="G3" s="5"/>
    </row>
    <row r="4" spans="1:9">
      <c r="A4" s="1"/>
      <c r="B4" s="1"/>
      <c r="C4" s="1"/>
      <c r="D4" s="1"/>
      <c r="E4" s="1"/>
      <c r="F4" s="1"/>
      <c r="G4" s="5"/>
    </row>
    <row r="5" spans="1:9">
      <c r="A5" s="3" t="s">
        <v>50</v>
      </c>
      <c r="B5" s="3"/>
      <c r="C5" s="3"/>
      <c r="D5" s="3"/>
      <c r="E5" s="3"/>
      <c r="F5" s="5"/>
      <c r="G5" s="5"/>
    </row>
    <row r="6" spans="1:9">
      <c r="A6" s="4" t="s">
        <v>15</v>
      </c>
      <c r="B6" s="2"/>
      <c r="C6" s="2"/>
      <c r="D6" s="2"/>
      <c r="E6" s="2"/>
      <c r="F6" s="5"/>
      <c r="G6" s="5"/>
    </row>
    <row r="7" spans="1:9">
      <c r="A7" s="2" t="s">
        <v>170</v>
      </c>
      <c r="B7" s="2"/>
      <c r="C7" s="2"/>
      <c r="D7" s="2"/>
      <c r="E7" s="2"/>
      <c r="F7" s="5"/>
      <c r="G7" s="5"/>
    </row>
    <row r="8" spans="1:9">
      <c r="A8" s="2" t="s">
        <v>218</v>
      </c>
      <c r="B8" s="2"/>
      <c r="C8" s="1"/>
      <c r="D8" s="1"/>
      <c r="E8" s="1"/>
      <c r="F8" s="1" t="s">
        <v>16</v>
      </c>
      <c r="G8" s="5"/>
    </row>
    <row r="9" spans="1:9" ht="12.75" customHeight="1">
      <c r="A9" s="83" t="s">
        <v>31</v>
      </c>
      <c r="B9" s="83" t="s">
        <v>30</v>
      </c>
      <c r="C9" s="83" t="s">
        <v>17</v>
      </c>
      <c r="D9" s="83" t="s">
        <v>18</v>
      </c>
      <c r="E9" s="83" t="s">
        <v>13</v>
      </c>
      <c r="F9" s="91" t="s">
        <v>219</v>
      </c>
      <c r="G9" s="91" t="s">
        <v>239</v>
      </c>
      <c r="H9" s="84" t="s">
        <v>220</v>
      </c>
      <c r="I9" s="84" t="s">
        <v>165</v>
      </c>
    </row>
    <row r="10" spans="1:9" ht="67.8" customHeight="1">
      <c r="A10" s="83"/>
      <c r="B10" s="83"/>
      <c r="C10" s="83"/>
      <c r="D10" s="83"/>
      <c r="E10" s="83"/>
      <c r="F10" s="91"/>
      <c r="G10" s="91"/>
      <c r="H10" s="85"/>
      <c r="I10" s="85"/>
    </row>
    <row r="11" spans="1:9">
      <c r="A11" s="6" t="s">
        <v>37</v>
      </c>
      <c r="B11" s="6" t="s">
        <v>32</v>
      </c>
      <c r="C11" s="6" t="s">
        <v>33</v>
      </c>
      <c r="D11" s="6" t="s">
        <v>34</v>
      </c>
      <c r="E11" s="6" t="s">
        <v>36</v>
      </c>
      <c r="F11" s="6" t="s">
        <v>35</v>
      </c>
      <c r="G11" s="6" t="s">
        <v>19</v>
      </c>
      <c r="H11" s="7">
        <v>8</v>
      </c>
      <c r="I11" s="7">
        <v>9</v>
      </c>
    </row>
    <row r="12" spans="1:9" ht="39.6" hidden="1" customHeight="1">
      <c r="A12" s="11">
        <v>9</v>
      </c>
      <c r="B12" s="12" t="s">
        <v>1</v>
      </c>
      <c r="C12" s="13" t="s">
        <v>98</v>
      </c>
      <c r="D12" s="13" t="s">
        <v>38</v>
      </c>
      <c r="E12" s="13"/>
      <c r="F12" s="14">
        <f t="shared" ref="F12:H16" si="0">F13</f>
        <v>0</v>
      </c>
      <c r="G12" s="14">
        <f t="shared" si="0"/>
        <v>0</v>
      </c>
      <c r="H12" s="14">
        <f t="shared" si="0"/>
        <v>0</v>
      </c>
      <c r="I12" s="54" t="e">
        <f t="shared" ref="I12:I69" si="1">H12*100/G12</f>
        <v>#DIV/0!</v>
      </c>
    </row>
    <row r="13" spans="1:9" ht="27" hidden="1" customHeight="1">
      <c r="A13" s="11">
        <f t="shared" ref="A13:A35" si="2">A12+1</f>
        <v>10</v>
      </c>
      <c r="B13" s="12" t="s">
        <v>62</v>
      </c>
      <c r="C13" s="13" t="s">
        <v>99</v>
      </c>
      <c r="D13" s="13"/>
      <c r="E13" s="13"/>
      <c r="F13" s="15">
        <f t="shared" si="0"/>
        <v>0</v>
      </c>
      <c r="G13" s="15">
        <f t="shared" si="0"/>
        <v>0</v>
      </c>
      <c r="H13" s="15">
        <f t="shared" si="0"/>
        <v>0</v>
      </c>
      <c r="I13" s="54" t="e">
        <f t="shared" si="1"/>
        <v>#DIV/0!</v>
      </c>
    </row>
    <row r="14" spans="1:9" ht="92.4" hidden="1" customHeight="1">
      <c r="A14" s="11">
        <f t="shared" si="2"/>
        <v>11</v>
      </c>
      <c r="B14" s="12" t="s">
        <v>0</v>
      </c>
      <c r="C14" s="13" t="s">
        <v>100</v>
      </c>
      <c r="D14" s="13"/>
      <c r="E14" s="13"/>
      <c r="F14" s="15">
        <f t="shared" si="0"/>
        <v>0</v>
      </c>
      <c r="G14" s="15">
        <f t="shared" si="0"/>
        <v>0</v>
      </c>
      <c r="H14" s="15">
        <f t="shared" si="0"/>
        <v>0</v>
      </c>
      <c r="I14" s="54" t="e">
        <f t="shared" si="1"/>
        <v>#DIV/0!</v>
      </c>
    </row>
    <row r="15" spans="1:9" ht="26.4" hidden="1" customHeight="1">
      <c r="A15" s="11">
        <f t="shared" si="2"/>
        <v>12</v>
      </c>
      <c r="B15" s="16" t="s">
        <v>54</v>
      </c>
      <c r="C15" s="13" t="s">
        <v>100</v>
      </c>
      <c r="D15" s="13"/>
      <c r="E15" s="13" t="s">
        <v>5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54" t="e">
        <f t="shared" si="1"/>
        <v>#DIV/0!</v>
      </c>
    </row>
    <row r="16" spans="1:9" ht="26.4" hidden="1" customHeight="1">
      <c r="A16" s="11">
        <f t="shared" si="2"/>
        <v>13</v>
      </c>
      <c r="B16" s="9" t="s">
        <v>24</v>
      </c>
      <c r="C16" s="13" t="s">
        <v>100</v>
      </c>
      <c r="D16" s="13" t="s">
        <v>25</v>
      </c>
      <c r="E16" s="13" t="s">
        <v>5</v>
      </c>
      <c r="F16" s="15">
        <f t="shared" si="0"/>
        <v>0</v>
      </c>
      <c r="G16" s="15">
        <f t="shared" si="0"/>
        <v>0</v>
      </c>
      <c r="H16" s="15">
        <f t="shared" si="0"/>
        <v>0</v>
      </c>
      <c r="I16" s="54" t="e">
        <f t="shared" si="1"/>
        <v>#DIV/0!</v>
      </c>
    </row>
    <row r="17" spans="1:9" ht="26.4" hidden="1" customHeight="1">
      <c r="A17" s="11">
        <f t="shared" si="2"/>
        <v>14</v>
      </c>
      <c r="B17" s="9" t="s">
        <v>26</v>
      </c>
      <c r="C17" s="13" t="s">
        <v>100</v>
      </c>
      <c r="D17" s="13" t="s">
        <v>27</v>
      </c>
      <c r="E17" s="13" t="s">
        <v>5</v>
      </c>
      <c r="F17" s="15">
        <v>0</v>
      </c>
      <c r="G17" s="15">
        <v>0</v>
      </c>
      <c r="H17" s="15">
        <v>0</v>
      </c>
      <c r="I17" s="54" t="e">
        <f t="shared" si="1"/>
        <v>#DIV/0!</v>
      </c>
    </row>
    <row r="18" spans="1:9" ht="39.6" customHeight="1">
      <c r="A18" s="11">
        <v>1</v>
      </c>
      <c r="B18" s="60" t="s">
        <v>197</v>
      </c>
      <c r="C18" s="61" t="s">
        <v>98</v>
      </c>
      <c r="D18" s="61"/>
      <c r="E18" s="61" t="s">
        <v>41</v>
      </c>
      <c r="F18" s="62">
        <f t="shared" ref="F18:H21" si="3">F19</f>
        <v>145</v>
      </c>
      <c r="G18" s="62">
        <f t="shared" si="3"/>
        <v>97.9</v>
      </c>
      <c r="H18" s="62">
        <f t="shared" si="3"/>
        <v>97.9</v>
      </c>
      <c r="I18" s="59">
        <f t="shared" ref="I18:I22" si="4">SUM(H18*100)/G18</f>
        <v>100</v>
      </c>
    </row>
    <row r="19" spans="1:9" ht="62.4" customHeight="1">
      <c r="A19" s="11">
        <v>2</v>
      </c>
      <c r="B19" s="8" t="s">
        <v>174</v>
      </c>
      <c r="C19" s="17" t="s">
        <v>99</v>
      </c>
      <c r="D19" s="17"/>
      <c r="E19" s="17" t="s">
        <v>41</v>
      </c>
      <c r="F19" s="18">
        <f t="shared" si="3"/>
        <v>145</v>
      </c>
      <c r="G19" s="18">
        <f t="shared" si="3"/>
        <v>97.9</v>
      </c>
      <c r="H19" s="18">
        <f t="shared" si="3"/>
        <v>97.9</v>
      </c>
      <c r="I19" s="56">
        <f t="shared" si="4"/>
        <v>100</v>
      </c>
    </row>
    <row r="20" spans="1:9" ht="60" customHeight="1">
      <c r="A20" s="11">
        <v>3</v>
      </c>
      <c r="B20" s="8" t="s">
        <v>175</v>
      </c>
      <c r="C20" s="17" t="s">
        <v>176</v>
      </c>
      <c r="D20" s="17"/>
      <c r="E20" s="17" t="s">
        <v>41</v>
      </c>
      <c r="F20" s="18">
        <f t="shared" si="3"/>
        <v>145</v>
      </c>
      <c r="G20" s="18">
        <f t="shared" si="3"/>
        <v>97.9</v>
      </c>
      <c r="H20" s="18">
        <f t="shared" si="3"/>
        <v>97.9</v>
      </c>
      <c r="I20" s="56">
        <f t="shared" si="4"/>
        <v>100</v>
      </c>
    </row>
    <row r="21" spans="1:9" ht="26.4" customHeight="1">
      <c r="A21" s="11">
        <v>4</v>
      </c>
      <c r="B21" s="8" t="s">
        <v>24</v>
      </c>
      <c r="C21" s="17" t="s">
        <v>176</v>
      </c>
      <c r="D21" s="17" t="s">
        <v>25</v>
      </c>
      <c r="E21" s="17" t="s">
        <v>41</v>
      </c>
      <c r="F21" s="18">
        <f t="shared" si="3"/>
        <v>145</v>
      </c>
      <c r="G21" s="18">
        <f t="shared" si="3"/>
        <v>97.9</v>
      </c>
      <c r="H21" s="18">
        <f t="shared" si="3"/>
        <v>97.9</v>
      </c>
      <c r="I21" s="56">
        <f t="shared" si="4"/>
        <v>100</v>
      </c>
    </row>
    <row r="22" spans="1:9" ht="26.4" customHeight="1">
      <c r="A22" s="11">
        <v>5</v>
      </c>
      <c r="B22" s="8" t="s">
        <v>26</v>
      </c>
      <c r="C22" s="17" t="s">
        <v>176</v>
      </c>
      <c r="D22" s="17" t="s">
        <v>27</v>
      </c>
      <c r="E22" s="17" t="s">
        <v>41</v>
      </c>
      <c r="F22" s="18">
        <v>145</v>
      </c>
      <c r="G22" s="18">
        <v>97.9</v>
      </c>
      <c r="H22" s="18">
        <v>97.9</v>
      </c>
      <c r="I22" s="56">
        <f t="shared" si="4"/>
        <v>100</v>
      </c>
    </row>
    <row r="23" spans="1:9" ht="41.4">
      <c r="A23" s="11">
        <v>6</v>
      </c>
      <c r="B23" s="49" t="s">
        <v>76</v>
      </c>
      <c r="C23" s="13" t="s">
        <v>104</v>
      </c>
      <c r="D23" s="13" t="s">
        <v>38</v>
      </c>
      <c r="E23" s="13"/>
      <c r="F23" s="14">
        <f>F27</f>
        <v>52</v>
      </c>
      <c r="G23" s="14">
        <f>G27</f>
        <v>3613.2999999999997</v>
      </c>
      <c r="H23" s="14">
        <f>H27</f>
        <v>3613.2999999999997</v>
      </c>
      <c r="I23" s="54">
        <f t="shared" si="1"/>
        <v>100.00000000000001</v>
      </c>
    </row>
    <row r="24" spans="1:9" ht="52.8" hidden="1" customHeight="1">
      <c r="A24" s="11">
        <v>11</v>
      </c>
      <c r="B24" s="8" t="s">
        <v>85</v>
      </c>
      <c r="C24" s="17" t="s">
        <v>105</v>
      </c>
      <c r="D24" s="17"/>
      <c r="E24" s="17" t="s">
        <v>88</v>
      </c>
      <c r="F24" s="18">
        <f t="shared" ref="F24:H25" si="5">F25</f>
        <v>0</v>
      </c>
      <c r="G24" s="18">
        <f t="shared" si="5"/>
        <v>0</v>
      </c>
      <c r="H24" s="18">
        <f t="shared" si="5"/>
        <v>0</v>
      </c>
      <c r="I24" s="54" t="e">
        <f t="shared" si="1"/>
        <v>#DIV/0!</v>
      </c>
    </row>
    <row r="25" spans="1:9" ht="26.4" hidden="1" customHeight="1">
      <c r="A25" s="11">
        <v>12</v>
      </c>
      <c r="B25" s="9" t="s">
        <v>24</v>
      </c>
      <c r="C25" s="17" t="s">
        <v>105</v>
      </c>
      <c r="D25" s="17" t="s">
        <v>25</v>
      </c>
      <c r="E25" s="17" t="s">
        <v>88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54" t="e">
        <f t="shared" si="1"/>
        <v>#DIV/0!</v>
      </c>
    </row>
    <row r="26" spans="1:9" ht="26.4" hidden="1" customHeight="1">
      <c r="A26" s="11">
        <v>13</v>
      </c>
      <c r="B26" s="9" t="s">
        <v>26</v>
      </c>
      <c r="C26" s="17" t="s">
        <v>105</v>
      </c>
      <c r="D26" s="17" t="s">
        <v>27</v>
      </c>
      <c r="E26" s="17" t="s">
        <v>88</v>
      </c>
      <c r="F26" s="18">
        <v>0</v>
      </c>
      <c r="G26" s="18">
        <v>0</v>
      </c>
      <c r="H26" s="18">
        <v>0</v>
      </c>
      <c r="I26" s="54" t="e">
        <f t="shared" si="1"/>
        <v>#DIV/0!</v>
      </c>
    </row>
    <row r="27" spans="1:9" ht="31.2">
      <c r="A27" s="11">
        <v>7</v>
      </c>
      <c r="B27" s="16" t="s">
        <v>65</v>
      </c>
      <c r="C27" s="13" t="s">
        <v>106</v>
      </c>
      <c r="D27" s="17"/>
      <c r="E27" s="17"/>
      <c r="F27" s="18">
        <f>F28+F31+F38+F41+F46+F50+F60</f>
        <v>52</v>
      </c>
      <c r="G27" s="18">
        <f>G28+G31+G38+G41+G46+G50+G60+G54+G57</f>
        <v>3613.2999999999997</v>
      </c>
      <c r="H27" s="18">
        <f>H28+H31+H38+H41+H46+H50+H60+H54+H57</f>
        <v>3613.2999999999997</v>
      </c>
      <c r="I27" s="54">
        <f t="shared" si="1"/>
        <v>100.00000000000001</v>
      </c>
    </row>
    <row r="28" spans="1:9" ht="4.2" hidden="1" customHeight="1">
      <c r="A28" s="11">
        <v>15</v>
      </c>
      <c r="B28" s="19" t="s">
        <v>81</v>
      </c>
      <c r="C28" s="20" t="s">
        <v>107</v>
      </c>
      <c r="D28" s="17"/>
      <c r="E28" s="17" t="s">
        <v>48</v>
      </c>
      <c r="F28" s="18">
        <f t="shared" ref="F28:H29" si="6">F29</f>
        <v>0</v>
      </c>
      <c r="G28" s="18">
        <f t="shared" si="6"/>
        <v>0</v>
      </c>
      <c r="H28" s="18">
        <f t="shared" si="6"/>
        <v>0</v>
      </c>
      <c r="I28" s="54" t="e">
        <f t="shared" si="1"/>
        <v>#DIV/0!</v>
      </c>
    </row>
    <row r="29" spans="1:9" ht="26.4" hidden="1" customHeight="1">
      <c r="A29" s="11">
        <v>16</v>
      </c>
      <c r="B29" s="9" t="s">
        <v>24</v>
      </c>
      <c r="C29" s="20" t="s">
        <v>107</v>
      </c>
      <c r="D29" s="17" t="s">
        <v>25</v>
      </c>
      <c r="E29" s="17" t="s">
        <v>48</v>
      </c>
      <c r="F29" s="18">
        <f t="shared" si="6"/>
        <v>0</v>
      </c>
      <c r="G29" s="18">
        <f t="shared" si="6"/>
        <v>0</v>
      </c>
      <c r="H29" s="18">
        <f t="shared" si="6"/>
        <v>0</v>
      </c>
      <c r="I29" s="54" t="e">
        <f t="shared" si="1"/>
        <v>#DIV/0!</v>
      </c>
    </row>
    <row r="30" spans="1:9" ht="26.4" hidden="1" customHeight="1">
      <c r="A30" s="11">
        <v>17</v>
      </c>
      <c r="B30" s="9" t="s">
        <v>26</v>
      </c>
      <c r="C30" s="20" t="s">
        <v>107</v>
      </c>
      <c r="D30" s="17" t="s">
        <v>27</v>
      </c>
      <c r="E30" s="17" t="s">
        <v>48</v>
      </c>
      <c r="F30" s="18">
        <v>0</v>
      </c>
      <c r="G30" s="18">
        <v>0</v>
      </c>
      <c r="H30" s="18">
        <v>0</v>
      </c>
      <c r="I30" s="54" t="e">
        <f t="shared" si="1"/>
        <v>#DIV/0!</v>
      </c>
    </row>
    <row r="31" spans="1:9" ht="75.599999999999994" customHeight="1">
      <c r="A31" s="11">
        <v>8</v>
      </c>
      <c r="B31" s="86" t="s">
        <v>121</v>
      </c>
      <c r="C31" s="17" t="s">
        <v>138</v>
      </c>
      <c r="D31" s="21"/>
      <c r="E31" s="13"/>
      <c r="F31" s="18">
        <f>F44</f>
        <v>47</v>
      </c>
      <c r="G31" s="18">
        <f>G44</f>
        <v>92.2</v>
      </c>
      <c r="H31" s="18">
        <f>H44</f>
        <v>92.2</v>
      </c>
      <c r="I31" s="54">
        <f t="shared" si="1"/>
        <v>100</v>
      </c>
    </row>
    <row r="32" spans="1:9" ht="13.2" hidden="1" customHeight="1">
      <c r="A32" s="11">
        <f t="shared" si="2"/>
        <v>9</v>
      </c>
      <c r="B32" s="87"/>
      <c r="C32" s="22"/>
      <c r="D32" s="22"/>
      <c r="E32" s="13"/>
      <c r="F32" s="23"/>
      <c r="G32" s="23"/>
      <c r="H32" s="23"/>
      <c r="I32" s="54" t="e">
        <f t="shared" si="1"/>
        <v>#DIV/0!</v>
      </c>
    </row>
    <row r="33" spans="1:9" ht="135" hidden="1" customHeight="1">
      <c r="A33" s="11">
        <f t="shared" si="2"/>
        <v>10</v>
      </c>
      <c r="B33" s="87"/>
      <c r="C33" s="20" t="s">
        <v>137</v>
      </c>
      <c r="D33" s="20"/>
      <c r="E33" s="13" t="s">
        <v>48</v>
      </c>
      <c r="F33" s="24">
        <f t="shared" ref="F33:H34" si="7">F34</f>
        <v>0</v>
      </c>
      <c r="G33" s="24">
        <f t="shared" si="7"/>
        <v>0</v>
      </c>
      <c r="H33" s="24">
        <f t="shared" si="7"/>
        <v>0</v>
      </c>
      <c r="I33" s="54" t="e">
        <f t="shared" si="1"/>
        <v>#DIV/0!</v>
      </c>
    </row>
    <row r="34" spans="1:9" ht="37.799999999999997" hidden="1" customHeight="1">
      <c r="A34" s="11">
        <v>27</v>
      </c>
      <c r="B34" s="9" t="s">
        <v>24</v>
      </c>
      <c r="C34" s="17" t="s">
        <v>137</v>
      </c>
      <c r="D34" s="17" t="s">
        <v>25</v>
      </c>
      <c r="E34" s="13" t="s">
        <v>48</v>
      </c>
      <c r="F34" s="18">
        <f t="shared" si="7"/>
        <v>0</v>
      </c>
      <c r="G34" s="18">
        <f t="shared" si="7"/>
        <v>0</v>
      </c>
      <c r="H34" s="18">
        <f t="shared" si="7"/>
        <v>0</v>
      </c>
      <c r="I34" s="54" t="e">
        <f t="shared" si="1"/>
        <v>#DIV/0!</v>
      </c>
    </row>
    <row r="35" spans="1:9" ht="26.4" hidden="1" customHeight="1">
      <c r="A35" s="25">
        <f t="shared" si="2"/>
        <v>28</v>
      </c>
      <c r="B35" s="9" t="s">
        <v>26</v>
      </c>
      <c r="C35" s="22" t="s">
        <v>137</v>
      </c>
      <c r="D35" s="22" t="s">
        <v>27</v>
      </c>
      <c r="E35" s="26" t="s">
        <v>48</v>
      </c>
      <c r="F35" s="23">
        <v>0</v>
      </c>
      <c r="G35" s="23">
        <v>0</v>
      </c>
      <c r="H35" s="23">
        <v>0</v>
      </c>
      <c r="I35" s="54" t="e">
        <f t="shared" si="1"/>
        <v>#DIV/0!</v>
      </c>
    </row>
    <row r="36" spans="1:9" ht="13.2" hidden="1" customHeight="1">
      <c r="A36" s="25">
        <v>29</v>
      </c>
      <c r="B36" s="86" t="s">
        <v>121</v>
      </c>
      <c r="C36" s="27" t="s">
        <v>138</v>
      </c>
      <c r="D36" s="26"/>
      <c r="E36" s="27" t="s">
        <v>48</v>
      </c>
      <c r="F36" s="28"/>
      <c r="G36" s="28"/>
      <c r="H36" s="28"/>
      <c r="I36" s="54" t="e">
        <f t="shared" si="1"/>
        <v>#DIV/0!</v>
      </c>
    </row>
    <row r="37" spans="1:9" ht="13.2" hidden="1" customHeight="1">
      <c r="A37" s="29"/>
      <c r="B37" s="87"/>
      <c r="C37" s="30"/>
      <c r="D37" s="31"/>
      <c r="E37" s="30"/>
      <c r="F37" s="32"/>
      <c r="G37" s="32"/>
      <c r="H37" s="32"/>
      <c r="I37" s="54" t="e">
        <f t="shared" si="1"/>
        <v>#DIV/0!</v>
      </c>
    </row>
    <row r="38" spans="1:9" ht="70.2" hidden="1" customHeight="1">
      <c r="A38" s="33"/>
      <c r="B38" s="87"/>
      <c r="C38" s="34"/>
      <c r="D38" s="35"/>
      <c r="E38" s="34"/>
      <c r="F38" s="36">
        <f t="shared" ref="F38:H39" si="8">F39</f>
        <v>0</v>
      </c>
      <c r="G38" s="36">
        <f t="shared" si="8"/>
        <v>0</v>
      </c>
      <c r="H38" s="36">
        <f t="shared" si="8"/>
        <v>0</v>
      </c>
      <c r="I38" s="54" t="e">
        <f t="shared" si="1"/>
        <v>#DIV/0!</v>
      </c>
    </row>
    <row r="39" spans="1:9" ht="1.2" hidden="1" customHeight="1">
      <c r="A39" s="33">
        <v>30</v>
      </c>
      <c r="B39" s="9" t="s">
        <v>24</v>
      </c>
      <c r="C39" s="34" t="s">
        <v>138</v>
      </c>
      <c r="D39" s="35" t="s">
        <v>25</v>
      </c>
      <c r="E39" s="34" t="s">
        <v>48</v>
      </c>
      <c r="F39" s="36">
        <f t="shared" si="8"/>
        <v>0</v>
      </c>
      <c r="G39" s="36">
        <f t="shared" si="8"/>
        <v>0</v>
      </c>
      <c r="H39" s="36">
        <f t="shared" si="8"/>
        <v>0</v>
      </c>
      <c r="I39" s="54" t="e">
        <f t="shared" si="1"/>
        <v>#DIV/0!</v>
      </c>
    </row>
    <row r="40" spans="1:9" ht="26.4" hidden="1" customHeight="1">
      <c r="A40" s="33">
        <v>31</v>
      </c>
      <c r="B40" s="9" t="s">
        <v>26</v>
      </c>
      <c r="C40" s="34" t="s">
        <v>138</v>
      </c>
      <c r="D40" s="35" t="s">
        <v>27</v>
      </c>
      <c r="E40" s="34" t="s">
        <v>48</v>
      </c>
      <c r="F40" s="36">
        <v>0</v>
      </c>
      <c r="G40" s="36">
        <v>0</v>
      </c>
      <c r="H40" s="36">
        <v>0</v>
      </c>
      <c r="I40" s="54" t="e">
        <f t="shared" si="1"/>
        <v>#DIV/0!</v>
      </c>
    </row>
    <row r="41" spans="1:9" ht="52.8" hidden="1" customHeight="1">
      <c r="A41" s="33">
        <v>32</v>
      </c>
      <c r="B41" s="8" t="s">
        <v>122</v>
      </c>
      <c r="C41" s="34" t="s">
        <v>139</v>
      </c>
      <c r="D41" s="35"/>
      <c r="E41" s="34" t="s">
        <v>48</v>
      </c>
      <c r="F41" s="36">
        <f t="shared" ref="F41:H42" si="9">F42</f>
        <v>0</v>
      </c>
      <c r="G41" s="36">
        <f t="shared" si="9"/>
        <v>0</v>
      </c>
      <c r="H41" s="36">
        <f t="shared" si="9"/>
        <v>0</v>
      </c>
      <c r="I41" s="54" t="e">
        <f t="shared" si="1"/>
        <v>#DIV/0!</v>
      </c>
    </row>
    <row r="42" spans="1:9" ht="26.4" hidden="1" customHeight="1">
      <c r="A42" s="33">
        <v>33</v>
      </c>
      <c r="B42" s="9" t="s">
        <v>24</v>
      </c>
      <c r="C42" s="34" t="s">
        <v>139</v>
      </c>
      <c r="D42" s="35" t="s">
        <v>25</v>
      </c>
      <c r="E42" s="34" t="s">
        <v>48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54" t="e">
        <f t="shared" si="1"/>
        <v>#DIV/0!</v>
      </c>
    </row>
    <row r="43" spans="1:9" ht="46.8" hidden="1" customHeight="1">
      <c r="A43" s="33">
        <v>34</v>
      </c>
      <c r="B43" s="9" t="s">
        <v>26</v>
      </c>
      <c r="C43" s="34" t="s">
        <v>139</v>
      </c>
      <c r="D43" s="35" t="s">
        <v>27</v>
      </c>
      <c r="E43" s="34" t="s">
        <v>48</v>
      </c>
      <c r="F43" s="36">
        <v>0</v>
      </c>
      <c r="G43" s="36">
        <v>0</v>
      </c>
      <c r="H43" s="36">
        <v>0</v>
      </c>
      <c r="I43" s="54" t="e">
        <f t="shared" si="1"/>
        <v>#DIV/0!</v>
      </c>
    </row>
    <row r="44" spans="1:9" ht="33.6" customHeight="1">
      <c r="A44" s="33">
        <v>9</v>
      </c>
      <c r="B44" s="9" t="s">
        <v>24</v>
      </c>
      <c r="C44" s="17" t="s">
        <v>138</v>
      </c>
      <c r="D44" s="13" t="s">
        <v>25</v>
      </c>
      <c r="E44" s="34" t="s">
        <v>48</v>
      </c>
      <c r="F44" s="36">
        <f>F45</f>
        <v>47</v>
      </c>
      <c r="G44" s="36">
        <f>G45</f>
        <v>92.2</v>
      </c>
      <c r="H44" s="36">
        <f>H45</f>
        <v>92.2</v>
      </c>
      <c r="I44" s="54">
        <f t="shared" si="1"/>
        <v>100</v>
      </c>
    </row>
    <row r="45" spans="1:9" ht="30.6" customHeight="1">
      <c r="A45" s="33">
        <v>10</v>
      </c>
      <c r="B45" s="9" t="s">
        <v>26</v>
      </c>
      <c r="C45" s="17" t="s">
        <v>138</v>
      </c>
      <c r="D45" s="35" t="s">
        <v>27</v>
      </c>
      <c r="E45" s="34" t="s">
        <v>48</v>
      </c>
      <c r="F45" s="36">
        <v>47</v>
      </c>
      <c r="G45" s="36">
        <v>92.2</v>
      </c>
      <c r="H45" s="36">
        <v>92.2</v>
      </c>
      <c r="I45" s="54">
        <f t="shared" si="1"/>
        <v>100</v>
      </c>
    </row>
    <row r="46" spans="1:9" ht="33" customHeight="1">
      <c r="A46" s="33">
        <v>11</v>
      </c>
      <c r="B46" s="37" t="s">
        <v>162</v>
      </c>
      <c r="C46" s="38" t="s">
        <v>199</v>
      </c>
      <c r="D46" s="17" t="s">
        <v>38</v>
      </c>
      <c r="E46" s="17" t="s">
        <v>48</v>
      </c>
      <c r="F46" s="18">
        <f t="shared" ref="F46:H48" si="10">F47</f>
        <v>0</v>
      </c>
      <c r="G46" s="18">
        <f t="shared" si="10"/>
        <v>221.7</v>
      </c>
      <c r="H46" s="18">
        <f t="shared" si="10"/>
        <v>221.7</v>
      </c>
      <c r="I46" s="54">
        <f t="shared" si="1"/>
        <v>100</v>
      </c>
    </row>
    <row r="47" spans="1:9" ht="30.6" customHeight="1">
      <c r="A47" s="33">
        <v>12</v>
      </c>
      <c r="B47" s="8" t="s">
        <v>24</v>
      </c>
      <c r="C47" s="38" t="s">
        <v>199</v>
      </c>
      <c r="D47" s="17" t="s">
        <v>25</v>
      </c>
      <c r="E47" s="17" t="s">
        <v>48</v>
      </c>
      <c r="F47" s="18">
        <f t="shared" si="10"/>
        <v>0</v>
      </c>
      <c r="G47" s="18">
        <f t="shared" si="10"/>
        <v>221.7</v>
      </c>
      <c r="H47" s="18">
        <f t="shared" si="10"/>
        <v>221.7</v>
      </c>
      <c r="I47" s="54">
        <f t="shared" si="1"/>
        <v>100</v>
      </c>
    </row>
    <row r="48" spans="1:9" ht="30.6" customHeight="1">
      <c r="A48" s="33">
        <v>13</v>
      </c>
      <c r="B48" s="8" t="s">
        <v>26</v>
      </c>
      <c r="C48" s="38" t="s">
        <v>199</v>
      </c>
      <c r="D48" s="38" t="s">
        <v>27</v>
      </c>
      <c r="E48" s="38" t="s">
        <v>48</v>
      </c>
      <c r="F48" s="39">
        <f t="shared" si="10"/>
        <v>0</v>
      </c>
      <c r="G48" s="39">
        <f t="shared" si="10"/>
        <v>221.7</v>
      </c>
      <c r="H48" s="39">
        <f t="shared" si="10"/>
        <v>221.7</v>
      </c>
      <c r="I48" s="54">
        <f t="shared" si="1"/>
        <v>100</v>
      </c>
    </row>
    <row r="49" spans="1:9" ht="30.6" customHeight="1">
      <c r="A49" s="33">
        <v>14</v>
      </c>
      <c r="B49" s="8" t="s">
        <v>159</v>
      </c>
      <c r="C49" s="38" t="s">
        <v>199</v>
      </c>
      <c r="D49" s="38" t="s">
        <v>160</v>
      </c>
      <c r="E49" s="38" t="s">
        <v>48</v>
      </c>
      <c r="F49" s="39">
        <v>0</v>
      </c>
      <c r="G49" s="39">
        <v>221.7</v>
      </c>
      <c r="H49" s="39">
        <v>221.7</v>
      </c>
      <c r="I49" s="54">
        <f t="shared" si="1"/>
        <v>100</v>
      </c>
    </row>
    <row r="50" spans="1:9" ht="44.4" customHeight="1">
      <c r="A50" s="33">
        <v>15</v>
      </c>
      <c r="B50" s="37" t="s">
        <v>163</v>
      </c>
      <c r="C50" s="38" t="s">
        <v>199</v>
      </c>
      <c r="D50" s="17" t="s">
        <v>38</v>
      </c>
      <c r="E50" s="17" t="s">
        <v>48</v>
      </c>
      <c r="F50" s="18">
        <f t="shared" ref="F50:H52" si="11">F51</f>
        <v>0</v>
      </c>
      <c r="G50" s="18">
        <f t="shared" si="11"/>
        <v>11.7</v>
      </c>
      <c r="H50" s="18">
        <f t="shared" si="11"/>
        <v>11.7</v>
      </c>
      <c r="I50" s="54">
        <f t="shared" si="1"/>
        <v>100</v>
      </c>
    </row>
    <row r="51" spans="1:9" ht="30.6" customHeight="1">
      <c r="A51" s="33">
        <v>16</v>
      </c>
      <c r="B51" s="8" t="s">
        <v>24</v>
      </c>
      <c r="C51" s="38" t="s">
        <v>199</v>
      </c>
      <c r="D51" s="17" t="s">
        <v>25</v>
      </c>
      <c r="E51" s="17" t="s">
        <v>48</v>
      </c>
      <c r="F51" s="18">
        <f t="shared" si="11"/>
        <v>0</v>
      </c>
      <c r="G51" s="18">
        <f t="shared" si="11"/>
        <v>11.7</v>
      </c>
      <c r="H51" s="18">
        <f t="shared" si="11"/>
        <v>11.7</v>
      </c>
      <c r="I51" s="54">
        <f t="shared" si="1"/>
        <v>100</v>
      </c>
    </row>
    <row r="52" spans="1:9" ht="30.6" customHeight="1">
      <c r="A52" s="33">
        <v>17</v>
      </c>
      <c r="B52" s="8" t="s">
        <v>26</v>
      </c>
      <c r="C52" s="38" t="s">
        <v>199</v>
      </c>
      <c r="D52" s="38" t="s">
        <v>27</v>
      </c>
      <c r="E52" s="38" t="s">
        <v>48</v>
      </c>
      <c r="F52" s="39">
        <f t="shared" si="11"/>
        <v>0</v>
      </c>
      <c r="G52" s="39">
        <f t="shared" si="11"/>
        <v>11.7</v>
      </c>
      <c r="H52" s="39">
        <f t="shared" si="11"/>
        <v>11.7</v>
      </c>
      <c r="I52" s="54">
        <f t="shared" si="1"/>
        <v>100</v>
      </c>
    </row>
    <row r="53" spans="1:9" ht="30.6" customHeight="1">
      <c r="A53" s="33">
        <v>18</v>
      </c>
      <c r="B53" s="8" t="s">
        <v>159</v>
      </c>
      <c r="C53" s="17" t="s">
        <v>199</v>
      </c>
      <c r="D53" s="17" t="s">
        <v>160</v>
      </c>
      <c r="E53" s="17" t="s">
        <v>48</v>
      </c>
      <c r="F53" s="18">
        <v>0</v>
      </c>
      <c r="G53" s="18">
        <v>11.7</v>
      </c>
      <c r="H53" s="18">
        <v>11.7</v>
      </c>
      <c r="I53" s="54">
        <f t="shared" si="1"/>
        <v>100</v>
      </c>
    </row>
    <row r="54" spans="1:9" ht="64.8" customHeight="1">
      <c r="A54" s="33">
        <v>19</v>
      </c>
      <c r="B54" s="76" t="s">
        <v>221</v>
      </c>
      <c r="C54" s="77" t="s">
        <v>223</v>
      </c>
      <c r="D54" s="77"/>
      <c r="E54" s="77" t="s">
        <v>48</v>
      </c>
      <c r="F54" s="18"/>
      <c r="G54" s="79">
        <f>G55</f>
        <v>3131.1</v>
      </c>
      <c r="H54" s="79">
        <f>H55</f>
        <v>3131.1</v>
      </c>
      <c r="I54" s="54">
        <f t="shared" si="1"/>
        <v>100</v>
      </c>
    </row>
    <row r="55" spans="1:9" ht="24" customHeight="1">
      <c r="A55" s="33">
        <v>20</v>
      </c>
      <c r="B55" s="66" t="s">
        <v>24</v>
      </c>
      <c r="C55" s="77" t="s">
        <v>223</v>
      </c>
      <c r="D55" s="77" t="s">
        <v>25</v>
      </c>
      <c r="E55" s="77" t="s">
        <v>48</v>
      </c>
      <c r="F55" s="18"/>
      <c r="G55" s="79">
        <f>G56</f>
        <v>3131.1</v>
      </c>
      <c r="H55" s="79">
        <f>H56</f>
        <v>3131.1</v>
      </c>
      <c r="I55" s="54">
        <f t="shared" si="1"/>
        <v>100</v>
      </c>
    </row>
    <row r="56" spans="1:9" ht="25.8" customHeight="1">
      <c r="A56" s="33">
        <v>21</v>
      </c>
      <c r="B56" s="66" t="s">
        <v>26</v>
      </c>
      <c r="C56" s="77" t="s">
        <v>223</v>
      </c>
      <c r="D56" s="77" t="s">
        <v>27</v>
      </c>
      <c r="E56" s="77" t="s">
        <v>48</v>
      </c>
      <c r="F56" s="18"/>
      <c r="G56" s="79">
        <v>3131.1</v>
      </c>
      <c r="H56" s="18">
        <v>3131.1</v>
      </c>
      <c r="I56" s="54">
        <f t="shared" si="1"/>
        <v>100</v>
      </c>
    </row>
    <row r="57" spans="1:9" ht="73.8" customHeight="1">
      <c r="A57" s="33">
        <v>22</v>
      </c>
      <c r="B57" s="76" t="s">
        <v>222</v>
      </c>
      <c r="C57" s="77" t="s">
        <v>223</v>
      </c>
      <c r="D57" s="77"/>
      <c r="E57" s="77" t="s">
        <v>48</v>
      </c>
      <c r="F57" s="57">
        <f>F59</f>
        <v>5</v>
      </c>
      <c r="G57" s="79">
        <f>G58</f>
        <v>156.6</v>
      </c>
      <c r="H57" s="57">
        <f>H59</f>
        <v>156.6</v>
      </c>
      <c r="I57" s="54">
        <f t="shared" si="1"/>
        <v>100</v>
      </c>
    </row>
    <row r="58" spans="1:9" ht="24.6" customHeight="1">
      <c r="A58" s="33">
        <v>23</v>
      </c>
      <c r="B58" s="66" t="s">
        <v>24</v>
      </c>
      <c r="C58" s="77" t="s">
        <v>223</v>
      </c>
      <c r="D58" s="77" t="s">
        <v>25</v>
      </c>
      <c r="E58" s="77" t="s">
        <v>48</v>
      </c>
      <c r="F58" s="78">
        <f t="shared" ref="F58:H59" si="12">F59</f>
        <v>5</v>
      </c>
      <c r="G58" s="79">
        <f>G59</f>
        <v>156.6</v>
      </c>
      <c r="H58" s="78">
        <f t="shared" si="12"/>
        <v>156.6</v>
      </c>
      <c r="I58" s="54">
        <f t="shared" si="1"/>
        <v>100</v>
      </c>
    </row>
    <row r="59" spans="1:9" ht="25.8" customHeight="1">
      <c r="A59" s="33">
        <v>24</v>
      </c>
      <c r="B59" s="66" t="s">
        <v>26</v>
      </c>
      <c r="C59" s="77" t="s">
        <v>223</v>
      </c>
      <c r="D59" s="77" t="s">
        <v>27</v>
      </c>
      <c r="E59" s="77" t="s">
        <v>48</v>
      </c>
      <c r="F59" s="78">
        <f t="shared" si="12"/>
        <v>5</v>
      </c>
      <c r="G59" s="79">
        <v>156.6</v>
      </c>
      <c r="H59" s="78">
        <v>156.6</v>
      </c>
      <c r="I59" s="54">
        <f t="shared" si="1"/>
        <v>100</v>
      </c>
    </row>
    <row r="60" spans="1:9" ht="31.2">
      <c r="A60" s="33">
        <v>25</v>
      </c>
      <c r="B60" s="8" t="s">
        <v>166</v>
      </c>
      <c r="C60" s="55" t="s">
        <v>168</v>
      </c>
      <c r="D60" s="55"/>
      <c r="E60" s="55" t="s">
        <v>169</v>
      </c>
      <c r="F60" s="24">
        <f t="shared" ref="F60:F62" si="13">F61</f>
        <v>5</v>
      </c>
      <c r="G60" s="36">
        <v>0</v>
      </c>
      <c r="H60" s="36">
        <v>0</v>
      </c>
      <c r="I60" s="54"/>
    </row>
    <row r="61" spans="1:9" ht="31.2">
      <c r="A61" s="33">
        <v>26</v>
      </c>
      <c r="B61" s="8" t="s">
        <v>167</v>
      </c>
      <c r="C61" s="17" t="s">
        <v>168</v>
      </c>
      <c r="D61" s="17"/>
      <c r="E61" s="17" t="s">
        <v>169</v>
      </c>
      <c r="F61" s="18">
        <f t="shared" si="13"/>
        <v>5</v>
      </c>
      <c r="G61" s="36">
        <v>0</v>
      </c>
      <c r="H61" s="36">
        <v>0</v>
      </c>
      <c r="I61" s="54"/>
    </row>
    <row r="62" spans="1:9" ht="21">
      <c r="A62" s="33">
        <v>27</v>
      </c>
      <c r="B62" s="8" t="s">
        <v>24</v>
      </c>
      <c r="C62" s="17" t="s">
        <v>168</v>
      </c>
      <c r="D62" s="17" t="s">
        <v>25</v>
      </c>
      <c r="E62" s="17" t="s">
        <v>169</v>
      </c>
      <c r="F62" s="18">
        <f t="shared" si="13"/>
        <v>5</v>
      </c>
      <c r="G62" s="36">
        <v>0</v>
      </c>
      <c r="H62" s="36">
        <v>0</v>
      </c>
      <c r="I62" s="54"/>
    </row>
    <row r="63" spans="1:9" ht="21">
      <c r="A63" s="33">
        <v>28</v>
      </c>
      <c r="B63" s="8" t="s">
        <v>26</v>
      </c>
      <c r="C63" s="17" t="s">
        <v>168</v>
      </c>
      <c r="D63" s="17" t="s">
        <v>27</v>
      </c>
      <c r="E63" s="17" t="s">
        <v>169</v>
      </c>
      <c r="F63" s="18">
        <v>5</v>
      </c>
      <c r="G63" s="36">
        <v>0</v>
      </c>
      <c r="H63" s="36">
        <v>0</v>
      </c>
      <c r="I63" s="54"/>
    </row>
    <row r="64" spans="1:9" ht="48" customHeight="1">
      <c r="A64" s="33">
        <v>29</v>
      </c>
      <c r="B64" s="49" t="s">
        <v>77</v>
      </c>
      <c r="C64" s="35" t="s">
        <v>108</v>
      </c>
      <c r="D64" s="35"/>
      <c r="E64" s="35"/>
      <c r="F64" s="40">
        <f>F65+F74</f>
        <v>863</v>
      </c>
      <c r="G64" s="40">
        <f>G65+G74</f>
        <v>1424.9</v>
      </c>
      <c r="H64" s="40">
        <f>H65+H74</f>
        <v>1424.9</v>
      </c>
      <c r="I64" s="54">
        <f t="shared" si="1"/>
        <v>100</v>
      </c>
    </row>
    <row r="65" spans="1:10" ht="41.4">
      <c r="A65" s="11">
        <v>30</v>
      </c>
      <c r="B65" s="19" t="s">
        <v>66</v>
      </c>
      <c r="C65" s="13" t="s">
        <v>140</v>
      </c>
      <c r="D65" s="13"/>
      <c r="E65" s="13"/>
      <c r="F65" s="15">
        <f>F66+F70</f>
        <v>763</v>
      </c>
      <c r="G65" s="15">
        <f>G66+G70</f>
        <v>1424.9</v>
      </c>
      <c r="H65" s="15">
        <f>H66+H70</f>
        <v>1424.9</v>
      </c>
      <c r="I65" s="54">
        <f t="shared" si="1"/>
        <v>100</v>
      </c>
    </row>
    <row r="66" spans="1:10" ht="141" customHeight="1">
      <c r="A66" s="11">
        <v>31</v>
      </c>
      <c r="B66" s="19" t="s">
        <v>78</v>
      </c>
      <c r="C66" s="13" t="s">
        <v>109</v>
      </c>
      <c r="D66" s="13"/>
      <c r="E66" s="13"/>
      <c r="F66" s="15">
        <f t="shared" ref="F66:H68" si="14">F67</f>
        <v>763</v>
      </c>
      <c r="G66" s="15">
        <f>G67</f>
        <v>863.4</v>
      </c>
      <c r="H66" s="15">
        <f>H67</f>
        <v>863.4</v>
      </c>
      <c r="I66" s="54">
        <f t="shared" si="1"/>
        <v>100</v>
      </c>
    </row>
    <row r="67" spans="1:10">
      <c r="A67" s="11">
        <v>32</v>
      </c>
      <c r="B67" s="9" t="s">
        <v>56</v>
      </c>
      <c r="C67" s="13" t="s">
        <v>109</v>
      </c>
      <c r="D67" s="41"/>
      <c r="E67" s="13" t="s">
        <v>49</v>
      </c>
      <c r="F67" s="15">
        <f t="shared" si="14"/>
        <v>763</v>
      </c>
      <c r="G67" s="15">
        <f t="shared" si="14"/>
        <v>863.4</v>
      </c>
      <c r="H67" s="15">
        <f t="shared" si="14"/>
        <v>863.4</v>
      </c>
      <c r="I67" s="54">
        <f t="shared" si="1"/>
        <v>100</v>
      </c>
    </row>
    <row r="68" spans="1:10" ht="21">
      <c r="A68" s="11">
        <v>33</v>
      </c>
      <c r="B68" s="9" t="s">
        <v>24</v>
      </c>
      <c r="C68" s="13" t="s">
        <v>109</v>
      </c>
      <c r="D68" s="13" t="s">
        <v>25</v>
      </c>
      <c r="E68" s="13" t="s">
        <v>49</v>
      </c>
      <c r="F68" s="15">
        <f t="shared" si="14"/>
        <v>763</v>
      </c>
      <c r="G68" s="15">
        <f t="shared" si="14"/>
        <v>863.4</v>
      </c>
      <c r="H68" s="15">
        <f t="shared" si="14"/>
        <v>863.4</v>
      </c>
      <c r="I68" s="54">
        <f t="shared" si="1"/>
        <v>100</v>
      </c>
    </row>
    <row r="69" spans="1:10" ht="21">
      <c r="A69" s="11">
        <v>34</v>
      </c>
      <c r="B69" s="9" t="s">
        <v>26</v>
      </c>
      <c r="C69" s="13" t="s">
        <v>109</v>
      </c>
      <c r="D69" s="13" t="s">
        <v>27</v>
      </c>
      <c r="E69" s="13" t="s">
        <v>49</v>
      </c>
      <c r="F69" s="15">
        <v>763</v>
      </c>
      <c r="G69" s="15">
        <v>863.4</v>
      </c>
      <c r="H69" s="15">
        <v>863.4</v>
      </c>
      <c r="I69" s="54">
        <f t="shared" si="1"/>
        <v>100</v>
      </c>
    </row>
    <row r="70" spans="1:10" ht="72">
      <c r="A70" s="11">
        <v>35</v>
      </c>
      <c r="B70" s="19" t="s">
        <v>158</v>
      </c>
      <c r="C70" s="17" t="s">
        <v>161</v>
      </c>
      <c r="D70" s="17"/>
      <c r="E70" s="17" t="s">
        <v>49</v>
      </c>
      <c r="F70" s="18">
        <f t="shared" ref="F70:H71" si="15">F71</f>
        <v>0</v>
      </c>
      <c r="G70" s="18">
        <f t="shared" si="15"/>
        <v>561.5</v>
      </c>
      <c r="H70" s="18">
        <f t="shared" si="15"/>
        <v>561.5</v>
      </c>
      <c r="I70" s="54">
        <f t="shared" ref="I70:I128" si="16">H70*100/G70</f>
        <v>100</v>
      </c>
    </row>
    <row r="71" spans="1:10" ht="21">
      <c r="A71" s="11">
        <v>36</v>
      </c>
      <c r="B71" s="8" t="s">
        <v>24</v>
      </c>
      <c r="C71" s="17" t="s">
        <v>161</v>
      </c>
      <c r="D71" s="17" t="s">
        <v>25</v>
      </c>
      <c r="E71" s="17" t="s">
        <v>49</v>
      </c>
      <c r="F71" s="18">
        <f t="shared" si="15"/>
        <v>0</v>
      </c>
      <c r="G71" s="18">
        <f t="shared" si="15"/>
        <v>561.5</v>
      </c>
      <c r="H71" s="18">
        <f t="shared" si="15"/>
        <v>561.5</v>
      </c>
      <c r="I71" s="54">
        <f t="shared" si="16"/>
        <v>100</v>
      </c>
    </row>
    <row r="72" spans="1:10" ht="21">
      <c r="A72" s="11">
        <v>37</v>
      </c>
      <c r="B72" s="8" t="s">
        <v>26</v>
      </c>
      <c r="C72" s="17" t="s">
        <v>161</v>
      </c>
      <c r="D72" s="17" t="s">
        <v>27</v>
      </c>
      <c r="E72" s="17" t="s">
        <v>49</v>
      </c>
      <c r="F72" s="18">
        <f>F73</f>
        <v>0</v>
      </c>
      <c r="G72" s="18">
        <f>G73</f>
        <v>561.5</v>
      </c>
      <c r="H72" s="18">
        <f>H73</f>
        <v>561.5</v>
      </c>
      <c r="I72" s="54">
        <f t="shared" si="16"/>
        <v>100</v>
      </c>
    </row>
    <row r="73" spans="1:10" ht="21">
      <c r="A73" s="11">
        <v>38</v>
      </c>
      <c r="B73" s="8" t="s">
        <v>159</v>
      </c>
      <c r="C73" s="17" t="s">
        <v>161</v>
      </c>
      <c r="D73" s="17" t="s">
        <v>160</v>
      </c>
      <c r="E73" s="17" t="s">
        <v>49</v>
      </c>
      <c r="F73" s="18">
        <v>0</v>
      </c>
      <c r="G73" s="18">
        <v>561.5</v>
      </c>
      <c r="H73" s="18">
        <v>561.5</v>
      </c>
      <c r="I73" s="54">
        <f t="shared" si="16"/>
        <v>100</v>
      </c>
    </row>
    <row r="74" spans="1:10" ht="133.19999999999999">
      <c r="A74" s="11">
        <v>39</v>
      </c>
      <c r="B74" s="42" t="s">
        <v>86</v>
      </c>
      <c r="C74" s="17" t="s">
        <v>198</v>
      </c>
      <c r="D74" s="17"/>
      <c r="E74" s="17" t="s">
        <v>49</v>
      </c>
      <c r="F74" s="15">
        <f t="shared" ref="F74:H75" si="17">F75</f>
        <v>100</v>
      </c>
      <c r="G74" s="15">
        <f t="shared" si="17"/>
        <v>0</v>
      </c>
      <c r="H74" s="15">
        <f t="shared" si="17"/>
        <v>0</v>
      </c>
      <c r="I74" s="54"/>
    </row>
    <row r="75" spans="1:10" ht="21">
      <c r="A75" s="11">
        <v>40</v>
      </c>
      <c r="B75" s="8" t="s">
        <v>24</v>
      </c>
      <c r="C75" s="17" t="s">
        <v>198</v>
      </c>
      <c r="D75" s="17" t="s">
        <v>25</v>
      </c>
      <c r="E75" s="17" t="s">
        <v>49</v>
      </c>
      <c r="F75" s="15">
        <f t="shared" si="17"/>
        <v>100</v>
      </c>
      <c r="G75" s="15">
        <f t="shared" si="17"/>
        <v>0</v>
      </c>
      <c r="H75" s="15">
        <f t="shared" si="17"/>
        <v>0</v>
      </c>
      <c r="I75" s="54"/>
    </row>
    <row r="76" spans="1:10" ht="21">
      <c r="A76" s="11">
        <v>41</v>
      </c>
      <c r="B76" s="8" t="s">
        <v>26</v>
      </c>
      <c r="C76" s="17" t="s">
        <v>198</v>
      </c>
      <c r="D76" s="17" t="s">
        <v>27</v>
      </c>
      <c r="E76" s="17" t="s">
        <v>49</v>
      </c>
      <c r="F76" s="15">
        <v>100</v>
      </c>
      <c r="G76" s="15">
        <v>0</v>
      </c>
      <c r="H76" s="15">
        <v>0</v>
      </c>
      <c r="I76" s="54"/>
      <c r="J76" s="32"/>
    </row>
    <row r="77" spans="1:10" ht="105.6" hidden="1" customHeight="1">
      <c r="A77" s="11">
        <v>48</v>
      </c>
      <c r="B77" s="19" t="s">
        <v>123</v>
      </c>
      <c r="C77" s="13" t="s">
        <v>141</v>
      </c>
      <c r="D77" s="41"/>
      <c r="E77" s="17" t="s">
        <v>49</v>
      </c>
      <c r="F77" s="18">
        <f t="shared" ref="F77:H78" si="18">F78</f>
        <v>0</v>
      </c>
      <c r="G77" s="18">
        <f t="shared" si="18"/>
        <v>0</v>
      </c>
      <c r="H77" s="18">
        <f t="shared" si="18"/>
        <v>0</v>
      </c>
      <c r="I77" s="54" t="e">
        <f t="shared" si="16"/>
        <v>#DIV/0!</v>
      </c>
    </row>
    <row r="78" spans="1:10" ht="26.4" hidden="1" customHeight="1">
      <c r="A78" s="11">
        <v>49</v>
      </c>
      <c r="B78" s="9" t="s">
        <v>24</v>
      </c>
      <c r="C78" s="13" t="s">
        <v>141</v>
      </c>
      <c r="D78" s="13" t="s">
        <v>25</v>
      </c>
      <c r="E78" s="17" t="s">
        <v>49</v>
      </c>
      <c r="F78" s="18">
        <f t="shared" si="18"/>
        <v>0</v>
      </c>
      <c r="G78" s="18">
        <f t="shared" si="18"/>
        <v>0</v>
      </c>
      <c r="H78" s="18">
        <f t="shared" si="18"/>
        <v>0</v>
      </c>
      <c r="I78" s="54" t="e">
        <f t="shared" si="16"/>
        <v>#DIV/0!</v>
      </c>
    </row>
    <row r="79" spans="1:10" ht="26.4" hidden="1" customHeight="1">
      <c r="A79" s="11">
        <v>50</v>
      </c>
      <c r="B79" s="9" t="s">
        <v>26</v>
      </c>
      <c r="C79" s="13" t="s">
        <v>141</v>
      </c>
      <c r="D79" s="13" t="s">
        <v>27</v>
      </c>
      <c r="E79" s="17" t="s">
        <v>49</v>
      </c>
      <c r="F79" s="18">
        <v>0</v>
      </c>
      <c r="G79" s="18">
        <v>0</v>
      </c>
      <c r="H79" s="18">
        <v>0</v>
      </c>
      <c r="I79" s="54" t="e">
        <f t="shared" si="16"/>
        <v>#DIV/0!</v>
      </c>
    </row>
    <row r="80" spans="1:10" ht="184.8" hidden="1" customHeight="1">
      <c r="A80" s="11">
        <v>51</v>
      </c>
      <c r="B80" s="19" t="s">
        <v>124</v>
      </c>
      <c r="C80" s="13" t="s">
        <v>142</v>
      </c>
      <c r="D80" s="13"/>
      <c r="E80" s="17" t="s">
        <v>49</v>
      </c>
      <c r="F80" s="18">
        <f t="shared" ref="F80:H81" si="19">F81</f>
        <v>0</v>
      </c>
      <c r="G80" s="18">
        <f t="shared" si="19"/>
        <v>0</v>
      </c>
      <c r="H80" s="18">
        <f t="shared" si="19"/>
        <v>0</v>
      </c>
      <c r="I80" s="54" t="e">
        <f t="shared" si="16"/>
        <v>#DIV/0!</v>
      </c>
    </row>
    <row r="81" spans="1:9" ht="37.799999999999997" hidden="1" customHeight="1">
      <c r="A81" s="11">
        <v>52</v>
      </c>
      <c r="B81" s="9" t="s">
        <v>24</v>
      </c>
      <c r="C81" s="13" t="s">
        <v>142</v>
      </c>
      <c r="D81" s="13" t="s">
        <v>25</v>
      </c>
      <c r="E81" s="17" t="s">
        <v>49</v>
      </c>
      <c r="F81" s="18">
        <f t="shared" si="19"/>
        <v>0</v>
      </c>
      <c r="G81" s="18">
        <f t="shared" si="19"/>
        <v>0</v>
      </c>
      <c r="H81" s="18">
        <f t="shared" si="19"/>
        <v>0</v>
      </c>
      <c r="I81" s="54" t="e">
        <f t="shared" si="16"/>
        <v>#DIV/0!</v>
      </c>
    </row>
    <row r="82" spans="1:9" ht="26.4" hidden="1" customHeight="1">
      <c r="A82" s="11">
        <v>53</v>
      </c>
      <c r="B82" s="9" t="s">
        <v>26</v>
      </c>
      <c r="C82" s="13" t="s">
        <v>142</v>
      </c>
      <c r="D82" s="13" t="s">
        <v>27</v>
      </c>
      <c r="E82" s="17" t="s">
        <v>49</v>
      </c>
      <c r="F82" s="18">
        <v>0</v>
      </c>
      <c r="G82" s="18">
        <v>0</v>
      </c>
      <c r="H82" s="18">
        <v>0</v>
      </c>
      <c r="I82" s="54" t="e">
        <f t="shared" si="16"/>
        <v>#DIV/0!</v>
      </c>
    </row>
    <row r="83" spans="1:9" ht="15.6" customHeight="1">
      <c r="A83" s="11">
        <v>42</v>
      </c>
      <c r="B83" s="9" t="s">
        <v>183</v>
      </c>
      <c r="C83" s="13"/>
      <c r="D83" s="13"/>
      <c r="E83" s="17"/>
      <c r="F83" s="18"/>
      <c r="G83" s="18"/>
      <c r="H83" s="18"/>
      <c r="I83" s="54"/>
    </row>
    <row r="84" spans="1:9" ht="41.4">
      <c r="A84" s="11">
        <v>43</v>
      </c>
      <c r="B84" s="49" t="s">
        <v>90</v>
      </c>
      <c r="C84" s="13"/>
      <c r="D84" s="13"/>
      <c r="E84" s="13" t="s">
        <v>70</v>
      </c>
      <c r="F84" s="14">
        <f>F85+F89</f>
        <v>0</v>
      </c>
      <c r="G84" s="14">
        <f>G85+G89</f>
        <v>2450.4</v>
      </c>
      <c r="H84" s="14">
        <f>H85+H89</f>
        <v>2450.4</v>
      </c>
      <c r="I84" s="54">
        <f t="shared" si="16"/>
        <v>100</v>
      </c>
    </row>
    <row r="85" spans="1:9" ht="21">
      <c r="A85" s="11">
        <v>44</v>
      </c>
      <c r="B85" s="9" t="s">
        <v>91</v>
      </c>
      <c r="C85" s="13" t="s">
        <v>110</v>
      </c>
      <c r="D85" s="13"/>
      <c r="E85" s="13" t="s">
        <v>70</v>
      </c>
      <c r="F85" s="15">
        <f t="shared" ref="F85:H87" si="20">F86</f>
        <v>0</v>
      </c>
      <c r="G85" s="15">
        <f>G86+G93+G96</f>
        <v>2450.4</v>
      </c>
      <c r="H85" s="15">
        <f>H86+H93+H96</f>
        <v>2450.4</v>
      </c>
      <c r="I85" s="54">
        <f t="shared" si="16"/>
        <v>100</v>
      </c>
    </row>
    <row r="86" spans="1:9" ht="64.8" customHeight="1">
      <c r="A86" s="11">
        <v>45</v>
      </c>
      <c r="B86" s="19" t="s">
        <v>125</v>
      </c>
      <c r="C86" s="13" t="s">
        <v>111</v>
      </c>
      <c r="D86" s="13"/>
      <c r="E86" s="13" t="s">
        <v>70</v>
      </c>
      <c r="F86" s="15">
        <f t="shared" si="20"/>
        <v>0</v>
      </c>
      <c r="G86" s="15">
        <f>G87</f>
        <v>1590</v>
      </c>
      <c r="H86" s="15">
        <f>H87</f>
        <v>1590</v>
      </c>
      <c r="I86" s="54">
        <f t="shared" si="16"/>
        <v>100</v>
      </c>
    </row>
    <row r="87" spans="1:9" ht="21">
      <c r="A87" s="11">
        <v>46</v>
      </c>
      <c r="B87" s="9" t="s">
        <v>24</v>
      </c>
      <c r="C87" s="13" t="s">
        <v>111</v>
      </c>
      <c r="D87" s="13" t="s">
        <v>25</v>
      </c>
      <c r="E87" s="13" t="s">
        <v>70</v>
      </c>
      <c r="F87" s="15">
        <f t="shared" si="20"/>
        <v>0</v>
      </c>
      <c r="G87" s="15">
        <f t="shared" si="20"/>
        <v>1590</v>
      </c>
      <c r="H87" s="15">
        <f t="shared" si="20"/>
        <v>1590</v>
      </c>
      <c r="I87" s="54">
        <f t="shared" si="16"/>
        <v>100</v>
      </c>
    </row>
    <row r="88" spans="1:9" ht="21">
      <c r="A88" s="11">
        <v>47</v>
      </c>
      <c r="B88" s="9" t="s">
        <v>26</v>
      </c>
      <c r="C88" s="13" t="s">
        <v>111</v>
      </c>
      <c r="D88" s="13" t="s">
        <v>27</v>
      </c>
      <c r="E88" s="13" t="s">
        <v>70</v>
      </c>
      <c r="F88" s="15">
        <v>0</v>
      </c>
      <c r="G88" s="15">
        <v>1590</v>
      </c>
      <c r="H88" s="15">
        <v>1590</v>
      </c>
      <c r="I88" s="54">
        <f t="shared" si="16"/>
        <v>100</v>
      </c>
    </row>
    <row r="89" spans="1:9" ht="26.4" hidden="1" customHeight="1">
      <c r="A89" s="11">
        <v>59</v>
      </c>
      <c r="B89" s="9" t="s">
        <v>126</v>
      </c>
      <c r="C89" s="13" t="s">
        <v>143</v>
      </c>
      <c r="D89" s="13"/>
      <c r="E89" s="13" t="s">
        <v>70</v>
      </c>
      <c r="F89" s="15">
        <f t="shared" ref="F89:H91" si="21">F90</f>
        <v>0</v>
      </c>
      <c r="G89" s="15">
        <f t="shared" si="21"/>
        <v>0</v>
      </c>
      <c r="H89" s="15">
        <f t="shared" si="21"/>
        <v>0</v>
      </c>
      <c r="I89" s="54" t="e">
        <f t="shared" si="16"/>
        <v>#DIV/0!</v>
      </c>
    </row>
    <row r="90" spans="1:9" ht="105.6" hidden="1" customHeight="1">
      <c r="A90" s="11">
        <v>60</v>
      </c>
      <c r="B90" s="19" t="s">
        <v>127</v>
      </c>
      <c r="C90" s="13" t="s">
        <v>144</v>
      </c>
      <c r="D90" s="13"/>
      <c r="E90" s="13" t="s">
        <v>70</v>
      </c>
      <c r="F90" s="15">
        <f t="shared" si="21"/>
        <v>0</v>
      </c>
      <c r="G90" s="15">
        <f t="shared" si="21"/>
        <v>0</v>
      </c>
      <c r="H90" s="15">
        <f t="shared" si="21"/>
        <v>0</v>
      </c>
      <c r="I90" s="54" t="e">
        <f t="shared" si="16"/>
        <v>#DIV/0!</v>
      </c>
    </row>
    <row r="91" spans="1:9" ht="26.4" hidden="1" customHeight="1">
      <c r="A91" s="11">
        <v>61</v>
      </c>
      <c r="B91" s="9" t="s">
        <v>24</v>
      </c>
      <c r="C91" s="13" t="s">
        <v>144</v>
      </c>
      <c r="D91" s="13" t="s">
        <v>27</v>
      </c>
      <c r="E91" s="13" t="s">
        <v>70</v>
      </c>
      <c r="F91" s="15">
        <f t="shared" si="21"/>
        <v>0</v>
      </c>
      <c r="G91" s="15">
        <f t="shared" si="21"/>
        <v>0</v>
      </c>
      <c r="H91" s="15">
        <f t="shared" si="21"/>
        <v>0</v>
      </c>
      <c r="I91" s="54" t="e">
        <f t="shared" si="16"/>
        <v>#DIV/0!</v>
      </c>
    </row>
    <row r="92" spans="1:9" ht="26.4" hidden="1" customHeight="1">
      <c r="A92" s="11">
        <v>62</v>
      </c>
      <c r="B92" s="9" t="s">
        <v>26</v>
      </c>
      <c r="C92" s="13" t="s">
        <v>144</v>
      </c>
      <c r="D92" s="13" t="s">
        <v>27</v>
      </c>
      <c r="E92" s="13" t="s">
        <v>70</v>
      </c>
      <c r="F92" s="15">
        <v>0</v>
      </c>
      <c r="G92" s="15">
        <v>0</v>
      </c>
      <c r="H92" s="15">
        <v>0</v>
      </c>
      <c r="I92" s="54" t="e">
        <f t="shared" si="16"/>
        <v>#DIV/0!</v>
      </c>
    </row>
    <row r="93" spans="1:9" ht="91.8" customHeight="1">
      <c r="A93" s="11">
        <v>48</v>
      </c>
      <c r="B93" s="67" t="s">
        <v>224</v>
      </c>
      <c r="C93" s="13" t="s">
        <v>226</v>
      </c>
      <c r="D93" s="13"/>
      <c r="E93" s="13" t="s">
        <v>70</v>
      </c>
      <c r="F93" s="15"/>
      <c r="G93" s="80">
        <f>G94</f>
        <v>850</v>
      </c>
      <c r="H93" s="80">
        <f>H94</f>
        <v>850</v>
      </c>
      <c r="I93" s="54">
        <f t="shared" si="16"/>
        <v>100</v>
      </c>
    </row>
    <row r="94" spans="1:9" ht="17.399999999999999" customHeight="1">
      <c r="A94" s="11">
        <v>49</v>
      </c>
      <c r="B94" s="67" t="s">
        <v>152</v>
      </c>
      <c r="C94" s="13" t="s">
        <v>226</v>
      </c>
      <c r="D94" s="13" t="s">
        <v>153</v>
      </c>
      <c r="E94" s="13" t="s">
        <v>70</v>
      </c>
      <c r="F94" s="15"/>
      <c r="G94" s="80">
        <f>G95</f>
        <v>850</v>
      </c>
      <c r="H94" s="80">
        <f>H95</f>
        <v>850</v>
      </c>
      <c r="I94" s="54">
        <f t="shared" si="16"/>
        <v>100</v>
      </c>
    </row>
    <row r="95" spans="1:9" ht="18.600000000000001" customHeight="1">
      <c r="A95" s="11">
        <v>50</v>
      </c>
      <c r="B95" s="67" t="s">
        <v>154</v>
      </c>
      <c r="C95" s="13" t="s">
        <v>226</v>
      </c>
      <c r="D95" s="13" t="s">
        <v>135</v>
      </c>
      <c r="E95" s="13" t="s">
        <v>70</v>
      </c>
      <c r="F95" s="15"/>
      <c r="G95" s="80">
        <v>850</v>
      </c>
      <c r="H95" s="15">
        <v>850</v>
      </c>
      <c r="I95" s="54">
        <f t="shared" si="16"/>
        <v>100</v>
      </c>
    </row>
    <row r="96" spans="1:9" ht="158.4" customHeight="1">
      <c r="A96" s="11">
        <v>51</v>
      </c>
      <c r="B96" s="67" t="s">
        <v>225</v>
      </c>
      <c r="C96" s="13" t="s">
        <v>226</v>
      </c>
      <c r="D96" s="13" t="s">
        <v>135</v>
      </c>
      <c r="E96" s="13" t="s">
        <v>70</v>
      </c>
      <c r="F96" s="15"/>
      <c r="G96" s="80">
        <v>10.4</v>
      </c>
      <c r="H96" s="15">
        <v>10.4</v>
      </c>
      <c r="I96" s="54">
        <f t="shared" si="16"/>
        <v>100</v>
      </c>
    </row>
    <row r="97" spans="1:9" ht="18.600000000000001" customHeight="1">
      <c r="A97" s="11">
        <v>52</v>
      </c>
      <c r="B97" s="9" t="s">
        <v>9</v>
      </c>
      <c r="C97" s="13"/>
      <c r="D97" s="13"/>
      <c r="E97" s="13"/>
      <c r="F97" s="15"/>
      <c r="G97" s="15"/>
      <c r="H97" s="15"/>
      <c r="I97" s="54"/>
    </row>
    <row r="98" spans="1:9" ht="21">
      <c r="A98" s="11">
        <v>53</v>
      </c>
      <c r="B98" s="49" t="s">
        <v>79</v>
      </c>
      <c r="C98" s="13" t="s">
        <v>112</v>
      </c>
      <c r="D98" s="13"/>
      <c r="E98" s="13"/>
      <c r="F98" s="14">
        <f>F99+F111+F115+F119+F123</f>
        <v>2651.0000000000005</v>
      </c>
      <c r="G98" s="14">
        <f t="shared" ref="G98:H98" si="22">G99+G111+G115+G119+G123</f>
        <v>6585.5</v>
      </c>
      <c r="H98" s="14">
        <f t="shared" si="22"/>
        <v>6407.2</v>
      </c>
      <c r="I98" s="54">
        <f t="shared" si="16"/>
        <v>97.292536633513024</v>
      </c>
    </row>
    <row r="99" spans="1:9" ht="31.8" customHeight="1">
      <c r="A99" s="11">
        <v>54</v>
      </c>
      <c r="B99" s="43" t="s">
        <v>73</v>
      </c>
      <c r="C99" s="13" t="s">
        <v>113</v>
      </c>
      <c r="D99" s="13" t="s">
        <v>38</v>
      </c>
      <c r="E99" s="13"/>
      <c r="F99" s="15">
        <f t="shared" ref="F99:H101" si="23">F100</f>
        <v>2080.3000000000002</v>
      </c>
      <c r="G99" s="15">
        <f t="shared" si="23"/>
        <v>1937</v>
      </c>
      <c r="H99" s="15">
        <f t="shared" si="23"/>
        <v>1758.7</v>
      </c>
      <c r="I99" s="54">
        <f t="shared" si="16"/>
        <v>90.795043882292205</v>
      </c>
    </row>
    <row r="100" spans="1:9" ht="117" customHeight="1">
      <c r="A100" s="11">
        <v>55</v>
      </c>
      <c r="B100" s="43" t="s">
        <v>80</v>
      </c>
      <c r="C100" s="13" t="s">
        <v>114</v>
      </c>
      <c r="D100" s="13"/>
      <c r="E100" s="13"/>
      <c r="F100" s="15">
        <f>F101</f>
        <v>2080.3000000000002</v>
      </c>
      <c r="G100" s="15">
        <f t="shared" si="23"/>
        <v>1937</v>
      </c>
      <c r="H100" s="15">
        <f t="shared" si="23"/>
        <v>1758.7</v>
      </c>
      <c r="I100" s="54">
        <f t="shared" si="16"/>
        <v>90.795043882292205</v>
      </c>
    </row>
    <row r="101" spans="1:9" ht="21">
      <c r="A101" s="11">
        <v>56</v>
      </c>
      <c r="B101" s="9" t="s">
        <v>24</v>
      </c>
      <c r="C101" s="13" t="s">
        <v>114</v>
      </c>
      <c r="D101" s="13" t="s">
        <v>25</v>
      </c>
      <c r="E101" s="13" t="s">
        <v>8</v>
      </c>
      <c r="F101" s="15">
        <f t="shared" si="23"/>
        <v>2080.3000000000002</v>
      </c>
      <c r="G101" s="15">
        <f t="shared" si="23"/>
        <v>1937</v>
      </c>
      <c r="H101" s="15">
        <f t="shared" si="23"/>
        <v>1758.7</v>
      </c>
      <c r="I101" s="54">
        <f t="shared" si="16"/>
        <v>90.795043882292205</v>
      </c>
    </row>
    <row r="102" spans="1:9" ht="22.8" customHeight="1">
      <c r="A102" s="11">
        <v>57</v>
      </c>
      <c r="B102" s="9" t="s">
        <v>26</v>
      </c>
      <c r="C102" s="13" t="s">
        <v>114</v>
      </c>
      <c r="D102" s="13" t="s">
        <v>27</v>
      </c>
      <c r="E102" s="13" t="s">
        <v>8</v>
      </c>
      <c r="F102" s="15">
        <v>2080.3000000000002</v>
      </c>
      <c r="G102" s="15">
        <v>1937</v>
      </c>
      <c r="H102" s="15">
        <v>1758.7</v>
      </c>
      <c r="I102" s="54">
        <f t="shared" si="16"/>
        <v>90.795043882292205</v>
      </c>
    </row>
    <row r="103" spans="1:9" ht="171.6" hidden="1" customHeight="1">
      <c r="A103" s="11">
        <v>70</v>
      </c>
      <c r="B103" s="16" t="s">
        <v>129</v>
      </c>
      <c r="C103" s="13" t="s">
        <v>145</v>
      </c>
      <c r="D103" s="13"/>
      <c r="E103" s="13"/>
      <c r="F103" s="15">
        <f>F104+F106</f>
        <v>0</v>
      </c>
      <c r="G103" s="15">
        <f>G104+G106</f>
        <v>0</v>
      </c>
      <c r="H103" s="15">
        <f>H104+H106</f>
        <v>0</v>
      </c>
      <c r="I103" s="54" t="e">
        <f t="shared" si="16"/>
        <v>#DIV/0!</v>
      </c>
    </row>
    <row r="104" spans="1:9" ht="52.8" hidden="1" customHeight="1">
      <c r="A104" s="11">
        <v>81</v>
      </c>
      <c r="B104" s="9" t="s">
        <v>130</v>
      </c>
      <c r="C104" s="13" t="s">
        <v>145</v>
      </c>
      <c r="D104" s="13" t="s">
        <v>21</v>
      </c>
      <c r="E104" s="13" t="s">
        <v>8</v>
      </c>
      <c r="F104" s="15">
        <f>F105</f>
        <v>0</v>
      </c>
      <c r="G104" s="15">
        <f>G105</f>
        <v>0</v>
      </c>
      <c r="H104" s="15">
        <f>H105</f>
        <v>0</v>
      </c>
      <c r="I104" s="54" t="e">
        <f t="shared" si="16"/>
        <v>#DIV/0!</v>
      </c>
    </row>
    <row r="105" spans="1:9" ht="25.8" hidden="1" customHeight="1">
      <c r="A105" s="11">
        <v>72</v>
      </c>
      <c r="B105" s="16" t="s">
        <v>63</v>
      </c>
      <c r="C105" s="13" t="s">
        <v>145</v>
      </c>
      <c r="D105" s="13" t="s">
        <v>29</v>
      </c>
      <c r="E105" s="13" t="s">
        <v>8</v>
      </c>
      <c r="F105" s="15">
        <v>0</v>
      </c>
      <c r="G105" s="15">
        <v>0</v>
      </c>
      <c r="H105" s="15">
        <v>0</v>
      </c>
      <c r="I105" s="54" t="e">
        <f t="shared" si="16"/>
        <v>#DIV/0!</v>
      </c>
    </row>
    <row r="106" spans="1:9" ht="26.4" hidden="1" customHeight="1">
      <c r="A106" s="11">
        <v>73</v>
      </c>
      <c r="B106" s="8" t="s">
        <v>24</v>
      </c>
      <c r="C106" s="13" t="s">
        <v>145</v>
      </c>
      <c r="D106" s="13" t="s">
        <v>25</v>
      </c>
      <c r="E106" s="13" t="s">
        <v>8</v>
      </c>
      <c r="F106" s="15">
        <f>F107</f>
        <v>0</v>
      </c>
      <c r="G106" s="15">
        <f>G107</f>
        <v>0</v>
      </c>
      <c r="H106" s="15">
        <f>H107</f>
        <v>0</v>
      </c>
      <c r="I106" s="54" t="e">
        <f t="shared" si="16"/>
        <v>#DIV/0!</v>
      </c>
    </row>
    <row r="107" spans="1:9" ht="26.4" hidden="1" customHeight="1">
      <c r="A107" s="11">
        <v>74</v>
      </c>
      <c r="B107" s="8" t="s">
        <v>26</v>
      </c>
      <c r="C107" s="13" t="s">
        <v>145</v>
      </c>
      <c r="D107" s="13" t="s">
        <v>27</v>
      </c>
      <c r="E107" s="13" t="s">
        <v>8</v>
      </c>
      <c r="F107" s="15">
        <v>0</v>
      </c>
      <c r="G107" s="15">
        <v>0</v>
      </c>
      <c r="H107" s="15">
        <v>0</v>
      </c>
      <c r="I107" s="54" t="e">
        <f t="shared" si="16"/>
        <v>#DIV/0!</v>
      </c>
    </row>
    <row r="108" spans="1:9" ht="13.2" hidden="1" customHeight="1">
      <c r="A108" s="11">
        <v>75</v>
      </c>
      <c r="B108" s="9" t="s">
        <v>131</v>
      </c>
      <c r="C108" s="13" t="s">
        <v>146</v>
      </c>
      <c r="D108" s="13"/>
      <c r="E108" s="13"/>
      <c r="F108" s="15" t="e">
        <f t="shared" ref="F108:H109" si="24">F109</f>
        <v>#REF!</v>
      </c>
      <c r="G108" s="15" t="e">
        <f t="shared" si="24"/>
        <v>#REF!</v>
      </c>
      <c r="H108" s="15" t="e">
        <f t="shared" si="24"/>
        <v>#REF!</v>
      </c>
      <c r="I108" s="54" t="e">
        <f t="shared" si="16"/>
        <v>#REF!</v>
      </c>
    </row>
    <row r="109" spans="1:9" ht="52.8" hidden="1" customHeight="1">
      <c r="A109" s="11">
        <v>76</v>
      </c>
      <c r="B109" s="16" t="s">
        <v>132</v>
      </c>
      <c r="C109" s="13" t="s">
        <v>147</v>
      </c>
      <c r="D109" s="13"/>
      <c r="E109" s="13"/>
      <c r="F109" s="15" t="e">
        <f t="shared" si="24"/>
        <v>#REF!</v>
      </c>
      <c r="G109" s="15" t="e">
        <f t="shared" si="24"/>
        <v>#REF!</v>
      </c>
      <c r="H109" s="15" t="e">
        <f t="shared" si="24"/>
        <v>#REF!</v>
      </c>
      <c r="I109" s="54" t="e">
        <f t="shared" si="16"/>
        <v>#REF!</v>
      </c>
    </row>
    <row r="110" spans="1:9" ht="26.4" hidden="1" customHeight="1">
      <c r="A110" s="11">
        <v>77</v>
      </c>
      <c r="B110" s="9" t="s">
        <v>24</v>
      </c>
      <c r="C110" s="13" t="s">
        <v>147</v>
      </c>
      <c r="D110" s="13" t="s">
        <v>25</v>
      </c>
      <c r="E110" s="13" t="s">
        <v>8</v>
      </c>
      <c r="F110" s="15" t="e">
        <f>#REF!</f>
        <v>#REF!</v>
      </c>
      <c r="G110" s="15" t="e">
        <f>#REF!</f>
        <v>#REF!</v>
      </c>
      <c r="H110" s="15" t="e">
        <f>#REF!</f>
        <v>#REF!</v>
      </c>
      <c r="I110" s="54" t="e">
        <f t="shared" si="16"/>
        <v>#REF!</v>
      </c>
    </row>
    <row r="111" spans="1:9" ht="28.8" customHeight="1">
      <c r="A111" s="11">
        <v>58</v>
      </c>
      <c r="B111" s="9" t="s">
        <v>128</v>
      </c>
      <c r="C111" s="13" t="s">
        <v>184</v>
      </c>
      <c r="D111" s="13"/>
      <c r="E111" s="13"/>
      <c r="F111" s="15">
        <f t="shared" ref="F111:H113" si="25">F112</f>
        <v>110</v>
      </c>
      <c r="G111" s="15">
        <f t="shared" si="25"/>
        <v>104.1</v>
      </c>
      <c r="H111" s="15">
        <f t="shared" si="25"/>
        <v>104.1</v>
      </c>
      <c r="I111" s="54">
        <f t="shared" si="16"/>
        <v>100</v>
      </c>
    </row>
    <row r="112" spans="1:9" ht="102" customHeight="1">
      <c r="A112" s="11">
        <v>59</v>
      </c>
      <c r="B112" s="16" t="s">
        <v>129</v>
      </c>
      <c r="C112" s="13" t="s">
        <v>145</v>
      </c>
      <c r="D112" s="13"/>
      <c r="E112" s="13" t="s">
        <v>8</v>
      </c>
      <c r="F112" s="15">
        <f t="shared" si="25"/>
        <v>110</v>
      </c>
      <c r="G112" s="15">
        <f t="shared" si="25"/>
        <v>104.1</v>
      </c>
      <c r="H112" s="15">
        <f t="shared" si="25"/>
        <v>104.1</v>
      </c>
      <c r="I112" s="54">
        <f t="shared" si="16"/>
        <v>100</v>
      </c>
    </row>
    <row r="113" spans="1:9" ht="21">
      <c r="A113" s="11">
        <v>60</v>
      </c>
      <c r="B113" s="8" t="s">
        <v>24</v>
      </c>
      <c r="C113" s="13" t="s">
        <v>145</v>
      </c>
      <c r="D113" s="13" t="s">
        <v>25</v>
      </c>
      <c r="E113" s="13" t="s">
        <v>8</v>
      </c>
      <c r="F113" s="15">
        <f t="shared" si="25"/>
        <v>110</v>
      </c>
      <c r="G113" s="15">
        <f t="shared" si="25"/>
        <v>104.1</v>
      </c>
      <c r="H113" s="15">
        <f t="shared" si="25"/>
        <v>104.1</v>
      </c>
      <c r="I113" s="54">
        <f t="shared" si="16"/>
        <v>100</v>
      </c>
    </row>
    <row r="114" spans="1:9" ht="21">
      <c r="A114" s="11">
        <v>61</v>
      </c>
      <c r="B114" s="8" t="s">
        <v>26</v>
      </c>
      <c r="C114" s="13" t="s">
        <v>145</v>
      </c>
      <c r="D114" s="13" t="s">
        <v>27</v>
      </c>
      <c r="E114" s="13" t="s">
        <v>8</v>
      </c>
      <c r="F114" s="15">
        <v>110</v>
      </c>
      <c r="G114" s="15">
        <v>104.1</v>
      </c>
      <c r="H114" s="15">
        <v>104.1</v>
      </c>
      <c r="I114" s="54">
        <f t="shared" si="16"/>
        <v>100</v>
      </c>
    </row>
    <row r="115" spans="1:9">
      <c r="A115" s="11">
        <v>62</v>
      </c>
      <c r="B115" s="8" t="s">
        <v>171</v>
      </c>
      <c r="C115" s="17" t="s">
        <v>146</v>
      </c>
      <c r="D115" s="17"/>
      <c r="E115" s="17" t="s">
        <v>8</v>
      </c>
      <c r="F115" s="18">
        <f t="shared" ref="F115:H117" si="26">F116</f>
        <v>84</v>
      </c>
      <c r="G115" s="18">
        <f t="shared" si="26"/>
        <v>231</v>
      </c>
      <c r="H115" s="18">
        <f t="shared" si="26"/>
        <v>231</v>
      </c>
      <c r="I115" s="54" t="s">
        <v>21</v>
      </c>
    </row>
    <row r="116" spans="1:9" ht="34.200000000000003" customHeight="1">
      <c r="A116" s="11">
        <v>63</v>
      </c>
      <c r="B116" s="8" t="s">
        <v>172</v>
      </c>
      <c r="C116" s="17" t="s">
        <v>147</v>
      </c>
      <c r="D116" s="17"/>
      <c r="E116" s="17" t="s">
        <v>8</v>
      </c>
      <c r="F116" s="18">
        <f t="shared" si="26"/>
        <v>84</v>
      </c>
      <c r="G116" s="18">
        <f t="shared" si="26"/>
        <v>231</v>
      </c>
      <c r="H116" s="18">
        <f t="shared" si="26"/>
        <v>231</v>
      </c>
      <c r="I116" s="54">
        <f t="shared" si="16"/>
        <v>100</v>
      </c>
    </row>
    <row r="117" spans="1:9" ht="21">
      <c r="A117" s="11">
        <v>64</v>
      </c>
      <c r="B117" s="8" t="s">
        <v>24</v>
      </c>
      <c r="C117" s="17" t="s">
        <v>147</v>
      </c>
      <c r="D117" s="17" t="s">
        <v>25</v>
      </c>
      <c r="E117" s="17" t="s">
        <v>8</v>
      </c>
      <c r="F117" s="18">
        <f t="shared" si="26"/>
        <v>84</v>
      </c>
      <c r="G117" s="18">
        <f t="shared" si="26"/>
        <v>231</v>
      </c>
      <c r="H117" s="18">
        <f t="shared" si="26"/>
        <v>231</v>
      </c>
      <c r="I117" s="54">
        <f t="shared" si="16"/>
        <v>100</v>
      </c>
    </row>
    <row r="118" spans="1:9" ht="21">
      <c r="A118" s="11">
        <v>65</v>
      </c>
      <c r="B118" s="8" t="s">
        <v>26</v>
      </c>
      <c r="C118" s="17" t="s">
        <v>147</v>
      </c>
      <c r="D118" s="17" t="s">
        <v>27</v>
      </c>
      <c r="E118" s="17" t="s">
        <v>8</v>
      </c>
      <c r="F118" s="18">
        <v>84</v>
      </c>
      <c r="G118" s="18">
        <v>231</v>
      </c>
      <c r="H118" s="18">
        <v>231</v>
      </c>
      <c r="I118" s="54">
        <f t="shared" si="16"/>
        <v>100</v>
      </c>
    </row>
    <row r="119" spans="1:9" ht="27" customHeight="1">
      <c r="A119" s="11">
        <v>66</v>
      </c>
      <c r="B119" s="43" t="s">
        <v>74</v>
      </c>
      <c r="C119" s="13" t="s">
        <v>115</v>
      </c>
      <c r="D119" s="13"/>
      <c r="E119" s="13"/>
      <c r="F119" s="18">
        <f t="shared" ref="F119:H119" si="27">F120</f>
        <v>111.3</v>
      </c>
      <c r="G119" s="18">
        <f t="shared" si="27"/>
        <v>92.5</v>
      </c>
      <c r="H119" s="18">
        <f t="shared" si="27"/>
        <v>92.5</v>
      </c>
      <c r="I119" s="54">
        <f t="shared" si="16"/>
        <v>100</v>
      </c>
    </row>
    <row r="120" spans="1:9" ht="94.2" customHeight="1">
      <c r="A120" s="11">
        <v>67</v>
      </c>
      <c r="B120" s="44" t="s">
        <v>2</v>
      </c>
      <c r="C120" s="13" t="s">
        <v>116</v>
      </c>
      <c r="D120" s="13" t="s">
        <v>38</v>
      </c>
      <c r="E120" s="45"/>
      <c r="F120" s="15">
        <f t="shared" ref="F120:H121" si="28">F121</f>
        <v>111.3</v>
      </c>
      <c r="G120" s="15">
        <f t="shared" si="28"/>
        <v>92.5</v>
      </c>
      <c r="H120" s="15">
        <f t="shared" si="28"/>
        <v>92.5</v>
      </c>
      <c r="I120" s="54">
        <f t="shared" si="16"/>
        <v>100</v>
      </c>
    </row>
    <row r="121" spans="1:9" ht="25.2" customHeight="1">
      <c r="A121" s="11">
        <v>68</v>
      </c>
      <c r="B121" s="9" t="s">
        <v>24</v>
      </c>
      <c r="C121" s="13" t="s">
        <v>116</v>
      </c>
      <c r="D121" s="13" t="s">
        <v>25</v>
      </c>
      <c r="E121" s="13" t="s">
        <v>8</v>
      </c>
      <c r="F121" s="15">
        <f t="shared" si="28"/>
        <v>111.3</v>
      </c>
      <c r="G121" s="15">
        <f t="shared" si="28"/>
        <v>92.5</v>
      </c>
      <c r="H121" s="15">
        <f t="shared" si="28"/>
        <v>92.5</v>
      </c>
      <c r="I121" s="54">
        <f t="shared" si="16"/>
        <v>100</v>
      </c>
    </row>
    <row r="122" spans="1:9" ht="21">
      <c r="A122" s="11">
        <v>69</v>
      </c>
      <c r="B122" s="9" t="s">
        <v>26</v>
      </c>
      <c r="C122" s="13" t="s">
        <v>116</v>
      </c>
      <c r="D122" s="13" t="s">
        <v>27</v>
      </c>
      <c r="E122" s="13" t="s">
        <v>8</v>
      </c>
      <c r="F122" s="15">
        <v>111.3</v>
      </c>
      <c r="G122" s="15">
        <v>92.5</v>
      </c>
      <c r="H122" s="15">
        <v>92.5</v>
      </c>
      <c r="I122" s="54">
        <f t="shared" si="16"/>
        <v>100</v>
      </c>
    </row>
    <row r="123" spans="1:9" ht="21">
      <c r="A123" s="11">
        <v>70</v>
      </c>
      <c r="B123" s="8" t="s">
        <v>67</v>
      </c>
      <c r="C123" s="13" t="s">
        <v>117</v>
      </c>
      <c r="D123" s="13"/>
      <c r="E123" s="13"/>
      <c r="F123" s="15">
        <f>F129+F126+F143+F146+F149+F137+F140</f>
        <v>265.40000000000003</v>
      </c>
      <c r="G123" s="15">
        <f>G129+G126+G143+G146+G149+G137+G140+G152</f>
        <v>4220.8999999999996</v>
      </c>
      <c r="H123" s="15">
        <f>H129+H126+H143+H146+H149+H137+H140+H152</f>
        <v>4220.8999999999996</v>
      </c>
      <c r="I123" s="54">
        <f t="shared" si="16"/>
        <v>100</v>
      </c>
    </row>
    <row r="124" spans="1:9" ht="26.4" hidden="1" customHeight="1">
      <c r="A124" s="11">
        <v>85</v>
      </c>
      <c r="B124" s="8" t="s">
        <v>24</v>
      </c>
      <c r="C124" s="13" t="s">
        <v>148</v>
      </c>
      <c r="D124" s="13" t="s">
        <v>25</v>
      </c>
      <c r="E124" s="13" t="s">
        <v>8</v>
      </c>
      <c r="F124" s="15">
        <f t="shared" ref="F124:H124" si="29">F125</f>
        <v>0</v>
      </c>
      <c r="G124" s="15">
        <f t="shared" si="29"/>
        <v>0</v>
      </c>
      <c r="H124" s="15">
        <f t="shared" si="29"/>
        <v>0</v>
      </c>
      <c r="I124" s="54" t="e">
        <f t="shared" si="16"/>
        <v>#DIV/0!</v>
      </c>
    </row>
    <row r="125" spans="1:9" ht="1.2" hidden="1" customHeight="1">
      <c r="A125" s="11">
        <f t="shared" ref="A125" si="30">A124+1</f>
        <v>86</v>
      </c>
      <c r="B125" s="8" t="s">
        <v>26</v>
      </c>
      <c r="C125" s="13" t="s">
        <v>148</v>
      </c>
      <c r="D125" s="13" t="s">
        <v>27</v>
      </c>
      <c r="E125" s="13" t="s">
        <v>8</v>
      </c>
      <c r="F125" s="15">
        <v>0</v>
      </c>
      <c r="G125" s="15">
        <v>0</v>
      </c>
      <c r="H125" s="15">
        <v>0</v>
      </c>
      <c r="I125" s="54" t="e">
        <f t="shared" si="16"/>
        <v>#DIV/0!</v>
      </c>
    </row>
    <row r="126" spans="1:9" ht="105.6" hidden="1" customHeight="1">
      <c r="A126" s="11">
        <v>87</v>
      </c>
      <c r="B126" s="44" t="s">
        <v>133</v>
      </c>
      <c r="C126" s="13" t="s">
        <v>149</v>
      </c>
      <c r="D126" s="13"/>
      <c r="E126" s="13" t="s">
        <v>8</v>
      </c>
      <c r="F126" s="18">
        <f t="shared" ref="F126:H127" si="31">F127</f>
        <v>0</v>
      </c>
      <c r="G126" s="18">
        <f t="shared" si="31"/>
        <v>0</v>
      </c>
      <c r="H126" s="18">
        <f t="shared" si="31"/>
        <v>0</v>
      </c>
      <c r="I126" s="54" t="e">
        <f t="shared" si="16"/>
        <v>#DIV/0!</v>
      </c>
    </row>
    <row r="127" spans="1:9" ht="26.4" hidden="1" customHeight="1">
      <c r="A127" s="11">
        <v>88</v>
      </c>
      <c r="B127" s="8" t="s">
        <v>24</v>
      </c>
      <c r="C127" s="13" t="s">
        <v>149</v>
      </c>
      <c r="D127" s="13" t="s">
        <v>25</v>
      </c>
      <c r="E127" s="13" t="s">
        <v>8</v>
      </c>
      <c r="F127" s="18">
        <f t="shared" si="31"/>
        <v>0</v>
      </c>
      <c r="G127" s="18">
        <f t="shared" si="31"/>
        <v>0</v>
      </c>
      <c r="H127" s="18">
        <f t="shared" si="31"/>
        <v>0</v>
      </c>
      <c r="I127" s="54" t="e">
        <f t="shared" si="16"/>
        <v>#DIV/0!</v>
      </c>
    </row>
    <row r="128" spans="1:9" ht="39" hidden="1" customHeight="1">
      <c r="A128" s="11">
        <v>89</v>
      </c>
      <c r="B128" s="8" t="s">
        <v>26</v>
      </c>
      <c r="C128" s="13" t="s">
        <v>149</v>
      </c>
      <c r="D128" s="13" t="s">
        <v>27</v>
      </c>
      <c r="E128" s="13" t="s">
        <v>8</v>
      </c>
      <c r="F128" s="18">
        <v>0</v>
      </c>
      <c r="G128" s="18">
        <v>0</v>
      </c>
      <c r="H128" s="18">
        <v>0</v>
      </c>
      <c r="I128" s="54" t="e">
        <f t="shared" si="16"/>
        <v>#DIV/0!</v>
      </c>
    </row>
    <row r="129" spans="1:9" ht="61.8">
      <c r="A129" s="11">
        <v>71</v>
      </c>
      <c r="B129" s="44" t="s">
        <v>89</v>
      </c>
      <c r="C129" s="13" t="s">
        <v>118</v>
      </c>
      <c r="D129" s="13"/>
      <c r="E129" s="13" t="s">
        <v>8</v>
      </c>
      <c r="F129" s="18">
        <f>F132+F134+F130</f>
        <v>265.40000000000003</v>
      </c>
      <c r="G129" s="18">
        <f t="shared" ref="G129:H129" si="32">G132+G134+G130</f>
        <v>1029.3999999999999</v>
      </c>
      <c r="H129" s="18">
        <f t="shared" si="32"/>
        <v>1029.3999999999999</v>
      </c>
      <c r="I129" s="54">
        <f t="shared" ref="I129:I173" si="33">H129*100/G129</f>
        <v>100</v>
      </c>
    </row>
    <row r="130" spans="1:9" ht="36" customHeight="1">
      <c r="A130" s="11">
        <v>72</v>
      </c>
      <c r="B130" s="69" t="s">
        <v>227</v>
      </c>
      <c r="C130" s="17" t="s">
        <v>118</v>
      </c>
      <c r="D130" s="68" t="s">
        <v>21</v>
      </c>
      <c r="E130" s="68" t="s">
        <v>8</v>
      </c>
      <c r="F130" s="18"/>
      <c r="G130" s="18">
        <f>G131</f>
        <v>78.099999999999994</v>
      </c>
      <c r="H130" s="18">
        <f>H131</f>
        <v>78.099999999999994</v>
      </c>
      <c r="I130" s="54">
        <f t="shared" si="33"/>
        <v>100</v>
      </c>
    </row>
    <row r="131" spans="1:9" ht="16.8" customHeight="1">
      <c r="A131" s="11">
        <v>73</v>
      </c>
      <c r="B131" s="69" t="s">
        <v>228</v>
      </c>
      <c r="C131" s="17" t="s">
        <v>118</v>
      </c>
      <c r="D131" s="68" t="s">
        <v>29</v>
      </c>
      <c r="E131" s="68" t="s">
        <v>8</v>
      </c>
      <c r="F131" s="18"/>
      <c r="G131" s="18">
        <v>78.099999999999994</v>
      </c>
      <c r="H131" s="18">
        <v>78.099999999999994</v>
      </c>
      <c r="I131" s="54">
        <f t="shared" si="33"/>
        <v>100</v>
      </c>
    </row>
    <row r="132" spans="1:9" ht="21">
      <c r="A132" s="11">
        <v>74</v>
      </c>
      <c r="B132" s="8" t="s">
        <v>24</v>
      </c>
      <c r="C132" s="13" t="s">
        <v>118</v>
      </c>
      <c r="D132" s="13" t="s">
        <v>25</v>
      </c>
      <c r="E132" s="13" t="s">
        <v>8</v>
      </c>
      <c r="F132" s="18">
        <f>F133</f>
        <v>255.3</v>
      </c>
      <c r="G132" s="18">
        <f>G133</f>
        <v>951</v>
      </c>
      <c r="H132" s="18">
        <f>H133</f>
        <v>951</v>
      </c>
      <c r="I132" s="54">
        <f t="shared" si="33"/>
        <v>100</v>
      </c>
    </row>
    <row r="133" spans="1:9" ht="21">
      <c r="A133" s="11">
        <v>75</v>
      </c>
      <c r="B133" s="8" t="s">
        <v>26</v>
      </c>
      <c r="C133" s="13" t="s">
        <v>118</v>
      </c>
      <c r="D133" s="13" t="s">
        <v>27</v>
      </c>
      <c r="E133" s="13" t="s">
        <v>8</v>
      </c>
      <c r="F133" s="18">
        <v>255.3</v>
      </c>
      <c r="G133" s="18">
        <v>951</v>
      </c>
      <c r="H133" s="18">
        <v>951</v>
      </c>
      <c r="I133" s="54">
        <f t="shared" si="33"/>
        <v>100</v>
      </c>
    </row>
    <row r="134" spans="1:9">
      <c r="A134" s="11">
        <v>76</v>
      </c>
      <c r="B134" s="46" t="s">
        <v>157</v>
      </c>
      <c r="C134" s="13" t="s">
        <v>118</v>
      </c>
      <c r="D134" s="13" t="s">
        <v>173</v>
      </c>
      <c r="E134" s="13" t="s">
        <v>8</v>
      </c>
      <c r="F134" s="18">
        <v>10.1</v>
      </c>
      <c r="G134" s="18">
        <v>0.3</v>
      </c>
      <c r="H134" s="18">
        <v>0.3</v>
      </c>
      <c r="I134" s="54">
        <f t="shared" si="33"/>
        <v>100</v>
      </c>
    </row>
    <row r="135" spans="1:9" ht="26.4" hidden="1" customHeight="1">
      <c r="A135" s="11">
        <v>59</v>
      </c>
      <c r="B135" s="8" t="s">
        <v>24</v>
      </c>
      <c r="C135" s="13" t="s">
        <v>119</v>
      </c>
      <c r="D135" s="13" t="s">
        <v>25</v>
      </c>
      <c r="E135" s="13" t="s">
        <v>8</v>
      </c>
      <c r="F135" s="18">
        <f t="shared" ref="F135:H135" si="34">F136</f>
        <v>0</v>
      </c>
      <c r="G135" s="18">
        <f t="shared" si="34"/>
        <v>0</v>
      </c>
      <c r="H135" s="18">
        <f t="shared" si="34"/>
        <v>0</v>
      </c>
      <c r="I135" s="54" t="e">
        <f t="shared" si="33"/>
        <v>#DIV/0!</v>
      </c>
    </row>
    <row r="136" spans="1:9" ht="26.4" hidden="1" customHeight="1">
      <c r="A136" s="11">
        <v>60</v>
      </c>
      <c r="B136" s="8" t="s">
        <v>26</v>
      </c>
      <c r="C136" s="13" t="s">
        <v>119</v>
      </c>
      <c r="D136" s="13" t="s">
        <v>27</v>
      </c>
      <c r="E136" s="13" t="s">
        <v>8</v>
      </c>
      <c r="F136" s="18">
        <v>0</v>
      </c>
      <c r="G136" s="18">
        <v>0</v>
      </c>
      <c r="H136" s="18">
        <v>0</v>
      </c>
      <c r="I136" s="54" t="e">
        <f t="shared" si="33"/>
        <v>#DIV/0!</v>
      </c>
    </row>
    <row r="137" spans="1:9" ht="41.4" customHeight="1">
      <c r="A137" s="11">
        <v>77</v>
      </c>
      <c r="B137" s="81" t="s">
        <v>229</v>
      </c>
      <c r="C137" s="68" t="s">
        <v>230</v>
      </c>
      <c r="D137" s="68"/>
      <c r="E137" s="68" t="s">
        <v>8</v>
      </c>
      <c r="F137" s="18"/>
      <c r="G137" s="57">
        <f>G138</f>
        <v>8.6</v>
      </c>
      <c r="H137" s="57">
        <f>H138</f>
        <v>8.6</v>
      </c>
      <c r="I137" s="54">
        <f t="shared" si="33"/>
        <v>100</v>
      </c>
    </row>
    <row r="138" spans="1:9" ht="34.799999999999997" customHeight="1">
      <c r="A138" s="11">
        <v>78</v>
      </c>
      <c r="B138" s="69" t="s">
        <v>227</v>
      </c>
      <c r="C138" s="68" t="s">
        <v>230</v>
      </c>
      <c r="D138" s="68" t="s">
        <v>21</v>
      </c>
      <c r="E138" s="68" t="s">
        <v>8</v>
      </c>
      <c r="F138" s="18"/>
      <c r="G138" s="57">
        <f>G139</f>
        <v>8.6</v>
      </c>
      <c r="H138" s="57">
        <f>H139</f>
        <v>8.6</v>
      </c>
      <c r="I138" s="54">
        <f t="shared" si="33"/>
        <v>100</v>
      </c>
    </row>
    <row r="139" spans="1:9" ht="19.2" customHeight="1">
      <c r="A139" s="11">
        <v>79</v>
      </c>
      <c r="B139" s="69" t="s">
        <v>228</v>
      </c>
      <c r="C139" s="68" t="s">
        <v>230</v>
      </c>
      <c r="D139" s="68" t="s">
        <v>29</v>
      </c>
      <c r="E139" s="68" t="s">
        <v>8</v>
      </c>
      <c r="F139" s="18"/>
      <c r="G139" s="57">
        <v>8.6</v>
      </c>
      <c r="H139" s="18">
        <v>8.6</v>
      </c>
      <c r="I139" s="54">
        <f t="shared" si="33"/>
        <v>100</v>
      </c>
    </row>
    <row r="140" spans="1:9" ht="58.8" customHeight="1">
      <c r="A140" s="11">
        <v>80</v>
      </c>
      <c r="B140" s="70" t="s">
        <v>204</v>
      </c>
      <c r="C140" s="68" t="s">
        <v>231</v>
      </c>
      <c r="D140" s="68"/>
      <c r="E140" s="68" t="s">
        <v>8</v>
      </c>
      <c r="F140" s="18"/>
      <c r="G140" s="57">
        <f>G141</f>
        <v>17.5</v>
      </c>
      <c r="H140" s="57">
        <f>H141</f>
        <v>17.5</v>
      </c>
      <c r="I140" s="54">
        <f t="shared" si="33"/>
        <v>100</v>
      </c>
    </row>
    <row r="141" spans="1:9" ht="43.2" customHeight="1">
      <c r="A141" s="11">
        <v>81</v>
      </c>
      <c r="B141" s="69" t="s">
        <v>227</v>
      </c>
      <c r="C141" s="68" t="s">
        <v>231</v>
      </c>
      <c r="D141" s="68" t="s">
        <v>21</v>
      </c>
      <c r="E141" s="68" t="s">
        <v>8</v>
      </c>
      <c r="F141" s="18"/>
      <c r="G141" s="57">
        <f>G142</f>
        <v>17.5</v>
      </c>
      <c r="H141" s="57">
        <f>H142</f>
        <v>17.5</v>
      </c>
      <c r="I141" s="54">
        <f t="shared" si="33"/>
        <v>100</v>
      </c>
    </row>
    <row r="142" spans="1:9" ht="26.4" customHeight="1">
      <c r="A142" s="11">
        <v>82</v>
      </c>
      <c r="B142" s="69" t="s">
        <v>228</v>
      </c>
      <c r="C142" s="68" t="s">
        <v>231</v>
      </c>
      <c r="D142" s="68" t="s">
        <v>29</v>
      </c>
      <c r="E142" s="68" t="s">
        <v>8</v>
      </c>
      <c r="F142" s="18"/>
      <c r="G142" s="57">
        <v>17.5</v>
      </c>
      <c r="H142" s="18">
        <v>17.5</v>
      </c>
      <c r="I142" s="54">
        <f t="shared" si="33"/>
        <v>100</v>
      </c>
    </row>
    <row r="143" spans="1:9" ht="33.6" customHeight="1">
      <c r="A143" s="11">
        <v>83</v>
      </c>
      <c r="B143" s="71" t="s">
        <v>200</v>
      </c>
      <c r="C143" s="68" t="s">
        <v>201</v>
      </c>
      <c r="D143" s="68"/>
      <c r="E143" s="68" t="s">
        <v>8</v>
      </c>
      <c r="F143" s="57">
        <f t="shared" ref="F143:H144" si="35">F144</f>
        <v>0</v>
      </c>
      <c r="G143" s="57">
        <f t="shared" si="35"/>
        <v>1500</v>
      </c>
      <c r="H143" s="57">
        <f t="shared" si="35"/>
        <v>1500</v>
      </c>
      <c r="I143" s="54">
        <f t="shared" si="33"/>
        <v>100</v>
      </c>
    </row>
    <row r="144" spans="1:9" ht="21">
      <c r="A144" s="11">
        <v>84</v>
      </c>
      <c r="B144" s="66" t="s">
        <v>24</v>
      </c>
      <c r="C144" s="68" t="s">
        <v>201</v>
      </c>
      <c r="D144" s="68" t="s">
        <v>27</v>
      </c>
      <c r="E144" s="68" t="s">
        <v>8</v>
      </c>
      <c r="F144" s="57">
        <f t="shared" si="35"/>
        <v>0</v>
      </c>
      <c r="G144" s="57">
        <f t="shared" si="35"/>
        <v>1500</v>
      </c>
      <c r="H144" s="57">
        <f t="shared" si="35"/>
        <v>1500</v>
      </c>
      <c r="I144" s="54">
        <f t="shared" si="33"/>
        <v>100</v>
      </c>
    </row>
    <row r="145" spans="1:9" ht="21">
      <c r="A145" s="11">
        <v>85</v>
      </c>
      <c r="B145" s="66" t="s">
        <v>26</v>
      </c>
      <c r="C145" s="68" t="s">
        <v>201</v>
      </c>
      <c r="D145" s="68" t="s">
        <v>160</v>
      </c>
      <c r="E145" s="68" t="s">
        <v>8</v>
      </c>
      <c r="F145" s="57">
        <v>0</v>
      </c>
      <c r="G145" s="57">
        <v>1500</v>
      </c>
      <c r="H145" s="57">
        <v>1500</v>
      </c>
      <c r="I145" s="54">
        <f t="shared" si="33"/>
        <v>100</v>
      </c>
    </row>
    <row r="146" spans="1:9" ht="47.4" customHeight="1">
      <c r="A146" s="11">
        <v>86</v>
      </c>
      <c r="B146" s="71" t="s">
        <v>202</v>
      </c>
      <c r="C146" s="68" t="s">
        <v>201</v>
      </c>
      <c r="D146" s="68"/>
      <c r="E146" s="68" t="s">
        <v>8</v>
      </c>
      <c r="F146" s="57">
        <f t="shared" ref="F146:H147" si="36">F147</f>
        <v>0</v>
      </c>
      <c r="G146" s="57">
        <f t="shared" si="36"/>
        <v>1307.8</v>
      </c>
      <c r="H146" s="57">
        <f t="shared" si="36"/>
        <v>1307.8</v>
      </c>
      <c r="I146" s="54">
        <f t="shared" si="33"/>
        <v>100</v>
      </c>
    </row>
    <row r="147" spans="1:9" ht="21">
      <c r="A147" s="11">
        <v>87</v>
      </c>
      <c r="B147" s="66" t="s">
        <v>24</v>
      </c>
      <c r="C147" s="68" t="s">
        <v>201</v>
      </c>
      <c r="D147" s="68" t="s">
        <v>27</v>
      </c>
      <c r="E147" s="68" t="s">
        <v>8</v>
      </c>
      <c r="F147" s="57">
        <f t="shared" si="36"/>
        <v>0</v>
      </c>
      <c r="G147" s="57">
        <f t="shared" si="36"/>
        <v>1307.8</v>
      </c>
      <c r="H147" s="57">
        <f t="shared" si="36"/>
        <v>1307.8</v>
      </c>
      <c r="I147" s="54">
        <f t="shared" si="33"/>
        <v>100</v>
      </c>
    </row>
    <row r="148" spans="1:9" ht="21">
      <c r="A148" s="11">
        <v>88</v>
      </c>
      <c r="B148" s="66" t="s">
        <v>26</v>
      </c>
      <c r="C148" s="68" t="s">
        <v>201</v>
      </c>
      <c r="D148" s="68" t="s">
        <v>160</v>
      </c>
      <c r="E148" s="68" t="s">
        <v>8</v>
      </c>
      <c r="F148" s="57">
        <v>0</v>
      </c>
      <c r="G148" s="57">
        <v>1307.8</v>
      </c>
      <c r="H148" s="57">
        <v>1307.8</v>
      </c>
      <c r="I148" s="54">
        <f t="shared" si="33"/>
        <v>100</v>
      </c>
    </row>
    <row r="149" spans="1:9" ht="51.6">
      <c r="A149" s="11">
        <v>89</v>
      </c>
      <c r="B149" s="66" t="s">
        <v>203</v>
      </c>
      <c r="C149" s="68" t="s">
        <v>201</v>
      </c>
      <c r="D149" s="68"/>
      <c r="E149" s="68" t="s">
        <v>8</v>
      </c>
      <c r="F149" s="57">
        <f t="shared" ref="F149:H150" si="37">F150</f>
        <v>0</v>
      </c>
      <c r="G149" s="57">
        <f t="shared" si="37"/>
        <v>175</v>
      </c>
      <c r="H149" s="57">
        <f t="shared" si="37"/>
        <v>175</v>
      </c>
      <c r="I149" s="54">
        <f t="shared" si="33"/>
        <v>100</v>
      </c>
    </row>
    <row r="150" spans="1:9" ht="21">
      <c r="A150" s="11">
        <v>90</v>
      </c>
      <c r="B150" s="66" t="s">
        <v>24</v>
      </c>
      <c r="C150" s="68" t="s">
        <v>201</v>
      </c>
      <c r="D150" s="68" t="s">
        <v>27</v>
      </c>
      <c r="E150" s="68" t="s">
        <v>8</v>
      </c>
      <c r="F150" s="57">
        <f t="shared" si="37"/>
        <v>0</v>
      </c>
      <c r="G150" s="57">
        <f t="shared" si="37"/>
        <v>175</v>
      </c>
      <c r="H150" s="57">
        <f t="shared" si="37"/>
        <v>175</v>
      </c>
      <c r="I150" s="54">
        <f t="shared" si="33"/>
        <v>100</v>
      </c>
    </row>
    <row r="151" spans="1:9" ht="21">
      <c r="A151" s="11">
        <v>91</v>
      </c>
      <c r="B151" s="66" t="s">
        <v>26</v>
      </c>
      <c r="C151" s="68" t="s">
        <v>201</v>
      </c>
      <c r="D151" s="68" t="s">
        <v>160</v>
      </c>
      <c r="E151" s="68" t="s">
        <v>8</v>
      </c>
      <c r="F151" s="57">
        <v>0</v>
      </c>
      <c r="G151" s="57">
        <v>175</v>
      </c>
      <c r="H151" s="57">
        <v>175</v>
      </c>
      <c r="I151" s="54">
        <f t="shared" si="33"/>
        <v>100</v>
      </c>
    </row>
    <row r="152" spans="1:9" ht="41.4">
      <c r="A152" s="11">
        <v>92</v>
      </c>
      <c r="B152" s="66" t="s">
        <v>232</v>
      </c>
      <c r="C152" s="68" t="s">
        <v>233</v>
      </c>
      <c r="D152" s="68"/>
      <c r="E152" s="68" t="s">
        <v>8</v>
      </c>
      <c r="F152" s="18"/>
      <c r="G152" s="57">
        <f>G153</f>
        <v>182.6</v>
      </c>
      <c r="H152" s="57">
        <f>H153</f>
        <v>182.6</v>
      </c>
      <c r="I152" s="54">
        <f t="shared" si="33"/>
        <v>100</v>
      </c>
    </row>
    <row r="153" spans="1:9" ht="21">
      <c r="A153" s="11">
        <v>93</v>
      </c>
      <c r="B153" s="66" t="s">
        <v>24</v>
      </c>
      <c r="C153" s="68" t="s">
        <v>233</v>
      </c>
      <c r="D153" s="68" t="s">
        <v>25</v>
      </c>
      <c r="E153" s="68" t="s">
        <v>8</v>
      </c>
      <c r="F153" s="18"/>
      <c r="G153" s="57">
        <f>G154</f>
        <v>182.6</v>
      </c>
      <c r="H153" s="57">
        <f>H154</f>
        <v>182.6</v>
      </c>
      <c r="I153" s="54">
        <f t="shared" si="33"/>
        <v>100</v>
      </c>
    </row>
    <row r="154" spans="1:9" ht="21">
      <c r="A154" s="11">
        <v>94</v>
      </c>
      <c r="B154" s="66" t="s">
        <v>26</v>
      </c>
      <c r="C154" s="68" t="s">
        <v>233</v>
      </c>
      <c r="D154" s="68" t="s">
        <v>27</v>
      </c>
      <c r="E154" s="68" t="s">
        <v>8</v>
      </c>
      <c r="F154" s="18"/>
      <c r="G154" s="57">
        <v>182.6</v>
      </c>
      <c r="H154" s="57">
        <v>182.6</v>
      </c>
      <c r="I154" s="54">
        <f t="shared" si="33"/>
        <v>100</v>
      </c>
    </row>
    <row r="155" spans="1:9" ht="21">
      <c r="A155" s="11">
        <v>95</v>
      </c>
      <c r="B155" s="49" t="s">
        <v>61</v>
      </c>
      <c r="C155" s="41" t="s">
        <v>92</v>
      </c>
      <c r="D155" s="41"/>
      <c r="E155" s="41"/>
      <c r="F155" s="14">
        <f>F156</f>
        <v>14731</v>
      </c>
      <c r="G155" s="14">
        <f t="shared" ref="G155:H155" si="38">G156</f>
        <v>16235.1</v>
      </c>
      <c r="H155" s="14">
        <f t="shared" si="38"/>
        <v>16218</v>
      </c>
      <c r="I155" s="54">
        <f t="shared" si="33"/>
        <v>99.894672653694769</v>
      </c>
    </row>
    <row r="156" spans="1:9" ht="21">
      <c r="A156" s="11">
        <v>96</v>
      </c>
      <c r="B156" s="9" t="s">
        <v>57</v>
      </c>
      <c r="C156" s="13" t="s">
        <v>94</v>
      </c>
      <c r="D156" s="13"/>
      <c r="E156" s="13"/>
      <c r="F156" s="15">
        <f>F157+F164+F195+F216+F224+F243+F257+F192</f>
        <v>14731</v>
      </c>
      <c r="G156" s="15">
        <f>G157+G164+G195+G216+G224+G243+G257+G192</f>
        <v>16235.1</v>
      </c>
      <c r="H156" s="15">
        <f>H157+H164+H195+H216+H224+H243+H257+H192</f>
        <v>16218</v>
      </c>
      <c r="I156" s="54">
        <f t="shared" si="33"/>
        <v>99.894672653694769</v>
      </c>
    </row>
    <row r="157" spans="1:9" ht="21">
      <c r="A157" s="11">
        <v>97</v>
      </c>
      <c r="B157" s="9" t="s">
        <v>40</v>
      </c>
      <c r="C157" s="13" t="s">
        <v>94</v>
      </c>
      <c r="D157" s="13" t="s">
        <v>38</v>
      </c>
      <c r="E157" s="13"/>
      <c r="F157" s="15">
        <f>F158</f>
        <v>940</v>
      </c>
      <c r="G157" s="15">
        <f>G158+G161</f>
        <v>936.7</v>
      </c>
      <c r="H157" s="15">
        <f>H158+H161</f>
        <v>936.7</v>
      </c>
      <c r="I157" s="54">
        <f t="shared" si="33"/>
        <v>100</v>
      </c>
    </row>
    <row r="158" spans="1:9" ht="31.2">
      <c r="A158" s="11">
        <v>98</v>
      </c>
      <c r="B158" s="9" t="s">
        <v>45</v>
      </c>
      <c r="C158" s="13" t="s">
        <v>93</v>
      </c>
      <c r="D158" s="13" t="s">
        <v>38</v>
      </c>
      <c r="E158" s="13" t="s">
        <v>39</v>
      </c>
      <c r="F158" s="14">
        <f t="shared" ref="F158:H159" si="39">F159</f>
        <v>940</v>
      </c>
      <c r="G158" s="14">
        <f t="shared" si="39"/>
        <v>896.5</v>
      </c>
      <c r="H158" s="14">
        <f t="shared" si="39"/>
        <v>896.5</v>
      </c>
      <c r="I158" s="54">
        <f t="shared" si="33"/>
        <v>100</v>
      </c>
    </row>
    <row r="159" spans="1:9" ht="51.6">
      <c r="A159" s="11">
        <v>99</v>
      </c>
      <c r="B159" s="9" t="s">
        <v>20</v>
      </c>
      <c r="C159" s="13" t="s">
        <v>93</v>
      </c>
      <c r="D159" s="13" t="s">
        <v>21</v>
      </c>
      <c r="E159" s="13" t="s">
        <v>39</v>
      </c>
      <c r="F159" s="15">
        <f t="shared" si="39"/>
        <v>940</v>
      </c>
      <c r="G159" s="15">
        <f t="shared" si="39"/>
        <v>896.5</v>
      </c>
      <c r="H159" s="15">
        <f t="shared" si="39"/>
        <v>896.5</v>
      </c>
      <c r="I159" s="54">
        <f t="shared" si="33"/>
        <v>100</v>
      </c>
    </row>
    <row r="160" spans="1:9" ht="21">
      <c r="A160" s="11">
        <v>100</v>
      </c>
      <c r="B160" s="9" t="s">
        <v>22</v>
      </c>
      <c r="C160" s="13" t="s">
        <v>93</v>
      </c>
      <c r="D160" s="13" t="s">
        <v>23</v>
      </c>
      <c r="E160" s="13" t="s">
        <v>39</v>
      </c>
      <c r="F160" s="15">
        <v>940</v>
      </c>
      <c r="G160" s="15">
        <v>896.5</v>
      </c>
      <c r="H160" s="15">
        <v>896.5</v>
      </c>
      <c r="I160" s="54">
        <f t="shared" si="33"/>
        <v>100</v>
      </c>
    </row>
    <row r="161" spans="1:9" ht="51">
      <c r="A161" s="11">
        <v>101</v>
      </c>
      <c r="B161" s="70" t="s">
        <v>204</v>
      </c>
      <c r="C161" s="68" t="s">
        <v>205</v>
      </c>
      <c r="D161" s="68"/>
      <c r="E161" s="68" t="s">
        <v>39</v>
      </c>
      <c r="F161" s="57"/>
      <c r="G161" s="57">
        <f>G162</f>
        <v>40.200000000000003</v>
      </c>
      <c r="H161" s="57">
        <f>H162</f>
        <v>40.200000000000003</v>
      </c>
      <c r="I161" s="54">
        <f t="shared" si="33"/>
        <v>100</v>
      </c>
    </row>
    <row r="162" spans="1:9" ht="51.6">
      <c r="A162" s="11">
        <v>102</v>
      </c>
      <c r="B162" s="69" t="s">
        <v>47</v>
      </c>
      <c r="C162" s="68" t="s">
        <v>205</v>
      </c>
      <c r="D162" s="68" t="s">
        <v>21</v>
      </c>
      <c r="E162" s="68" t="s">
        <v>39</v>
      </c>
      <c r="F162" s="57"/>
      <c r="G162" s="57">
        <f>G163</f>
        <v>40.200000000000003</v>
      </c>
      <c r="H162" s="57">
        <f>H163</f>
        <v>40.200000000000003</v>
      </c>
      <c r="I162" s="54">
        <f t="shared" si="33"/>
        <v>100</v>
      </c>
    </row>
    <row r="163" spans="1:9" ht="20.399999999999999">
      <c r="A163" s="11">
        <v>103</v>
      </c>
      <c r="B163" s="70" t="s">
        <v>72</v>
      </c>
      <c r="C163" s="68" t="s">
        <v>205</v>
      </c>
      <c r="D163" s="68" t="s">
        <v>23</v>
      </c>
      <c r="E163" s="68" t="s">
        <v>39</v>
      </c>
      <c r="F163" s="57"/>
      <c r="G163" s="57">
        <v>40.200000000000003</v>
      </c>
      <c r="H163" s="18">
        <v>40.200000000000003</v>
      </c>
      <c r="I163" s="54">
        <f t="shared" si="33"/>
        <v>100</v>
      </c>
    </row>
    <row r="164" spans="1:9" ht="31.2">
      <c r="A164" s="11">
        <v>104</v>
      </c>
      <c r="B164" s="9" t="s">
        <v>3</v>
      </c>
      <c r="C164" s="13" t="s">
        <v>94</v>
      </c>
      <c r="D164" s="13" t="s">
        <v>38</v>
      </c>
      <c r="E164" s="13"/>
      <c r="F164" s="15">
        <f>F165+F175+F178+F181+F183</f>
        <v>6181.5</v>
      </c>
      <c r="G164" s="15">
        <f t="shared" ref="G164:H164" si="40">G165+G175+G178+G181+G183</f>
        <v>6659.7</v>
      </c>
      <c r="H164" s="15">
        <f t="shared" si="40"/>
        <v>6643.8</v>
      </c>
      <c r="I164" s="54" t="s">
        <v>186</v>
      </c>
    </row>
    <row r="165" spans="1:9" ht="31.2">
      <c r="A165" s="11">
        <v>105</v>
      </c>
      <c r="B165" s="9" t="s">
        <v>46</v>
      </c>
      <c r="C165" s="13" t="s">
        <v>95</v>
      </c>
      <c r="D165" s="13" t="s">
        <v>38</v>
      </c>
      <c r="E165" s="13" t="s">
        <v>41</v>
      </c>
      <c r="F165" s="14">
        <f>F166+F168+F170+F175+F178+F179</f>
        <v>6076</v>
      </c>
      <c r="G165" s="14">
        <f>G166+G168+G170</f>
        <v>6247.2999999999993</v>
      </c>
      <c r="H165" s="14">
        <f>H166+H168+H170</f>
        <v>6231.4</v>
      </c>
      <c r="I165" s="54" t="s">
        <v>186</v>
      </c>
    </row>
    <row r="166" spans="1:9" ht="55.8" customHeight="1">
      <c r="A166" s="11">
        <v>106</v>
      </c>
      <c r="B166" s="16" t="s">
        <v>47</v>
      </c>
      <c r="C166" s="13" t="s">
        <v>95</v>
      </c>
      <c r="D166" s="13" t="s">
        <v>21</v>
      </c>
      <c r="E166" s="13" t="s">
        <v>41</v>
      </c>
      <c r="F166" s="15">
        <f>F167</f>
        <v>4669.2</v>
      </c>
      <c r="G166" s="15">
        <f t="shared" ref="G166:H166" si="41">G167</f>
        <v>4653.5</v>
      </c>
      <c r="H166" s="15">
        <f t="shared" si="41"/>
        <v>4653.5</v>
      </c>
      <c r="I166" s="54">
        <f t="shared" si="33"/>
        <v>100</v>
      </c>
    </row>
    <row r="167" spans="1:9" ht="21">
      <c r="A167" s="11">
        <v>107</v>
      </c>
      <c r="B167" s="9" t="s">
        <v>22</v>
      </c>
      <c r="C167" s="13" t="s">
        <v>95</v>
      </c>
      <c r="D167" s="13" t="s">
        <v>23</v>
      </c>
      <c r="E167" s="13" t="s">
        <v>41</v>
      </c>
      <c r="F167" s="15">
        <v>4669.2</v>
      </c>
      <c r="G167" s="15">
        <v>4653.5</v>
      </c>
      <c r="H167" s="15">
        <v>4653.5</v>
      </c>
      <c r="I167" s="54">
        <f t="shared" si="33"/>
        <v>100</v>
      </c>
    </row>
    <row r="168" spans="1:9" ht="21">
      <c r="A168" s="11">
        <v>108</v>
      </c>
      <c r="B168" s="9" t="s">
        <v>24</v>
      </c>
      <c r="C168" s="13" t="s">
        <v>95</v>
      </c>
      <c r="D168" s="13" t="s">
        <v>25</v>
      </c>
      <c r="E168" s="13" t="s">
        <v>41</v>
      </c>
      <c r="F168" s="15">
        <f>F169</f>
        <v>1404.3</v>
      </c>
      <c r="G168" s="15">
        <f>G169</f>
        <v>1590.9</v>
      </c>
      <c r="H168" s="15">
        <f>H169</f>
        <v>1575</v>
      </c>
      <c r="I168" s="54">
        <f t="shared" si="33"/>
        <v>99.000565717518384</v>
      </c>
    </row>
    <row r="169" spans="1:9" ht="21">
      <c r="A169" s="11">
        <v>109</v>
      </c>
      <c r="B169" s="9" t="s">
        <v>26</v>
      </c>
      <c r="C169" s="13" t="s">
        <v>95</v>
      </c>
      <c r="D169" s="13" t="s">
        <v>27</v>
      </c>
      <c r="E169" s="13" t="s">
        <v>41</v>
      </c>
      <c r="F169" s="15">
        <v>1404.3</v>
      </c>
      <c r="G169" s="15">
        <v>1590.9</v>
      </c>
      <c r="H169" s="15">
        <v>1575</v>
      </c>
      <c r="I169" s="54">
        <f t="shared" si="33"/>
        <v>99.000565717518384</v>
      </c>
    </row>
    <row r="170" spans="1:9" ht="15.6" customHeight="1">
      <c r="A170" s="11">
        <v>110</v>
      </c>
      <c r="B170" s="9" t="s">
        <v>51</v>
      </c>
      <c r="C170" s="13" t="s">
        <v>95</v>
      </c>
      <c r="D170" s="13" t="s">
        <v>177</v>
      </c>
      <c r="E170" s="13" t="s">
        <v>41</v>
      </c>
      <c r="F170" s="15">
        <f>F172</f>
        <v>2.5</v>
      </c>
      <c r="G170" s="15">
        <f t="shared" ref="G170:H170" si="42">G172</f>
        <v>2.9</v>
      </c>
      <c r="H170" s="15">
        <f t="shared" si="42"/>
        <v>2.9</v>
      </c>
      <c r="I170" s="54" t="s">
        <v>21</v>
      </c>
    </row>
    <row r="171" spans="1:9" ht="0.6" hidden="1" customHeight="1">
      <c r="A171" s="48">
        <v>139</v>
      </c>
      <c r="B171" s="9" t="s">
        <v>134</v>
      </c>
      <c r="C171" s="41" t="s">
        <v>150</v>
      </c>
      <c r="D171" s="41" t="s">
        <v>135</v>
      </c>
      <c r="E171" s="41" t="s">
        <v>41</v>
      </c>
      <c r="F171" s="14">
        <v>0</v>
      </c>
      <c r="G171" s="14">
        <v>0</v>
      </c>
      <c r="H171" s="14">
        <v>0</v>
      </c>
      <c r="I171" s="54" t="e">
        <f t="shared" si="33"/>
        <v>#DIV/0!</v>
      </c>
    </row>
    <row r="172" spans="1:9" ht="12.6" customHeight="1">
      <c r="A172" s="11">
        <v>111</v>
      </c>
      <c r="B172" s="9" t="s">
        <v>193</v>
      </c>
      <c r="C172" s="13" t="s">
        <v>95</v>
      </c>
      <c r="D172" s="13" t="s">
        <v>155</v>
      </c>
      <c r="E172" s="13" t="s">
        <v>41</v>
      </c>
      <c r="F172" s="15">
        <v>2.5</v>
      </c>
      <c r="G172" s="15">
        <v>2.9</v>
      </c>
      <c r="H172" s="15">
        <v>2.9</v>
      </c>
      <c r="I172" s="54">
        <f t="shared" si="33"/>
        <v>100</v>
      </c>
    </row>
    <row r="173" spans="1:9" ht="15.6" hidden="1" customHeight="1">
      <c r="A173" s="11">
        <v>105</v>
      </c>
      <c r="B173" s="10" t="s">
        <v>152</v>
      </c>
      <c r="C173" s="13" t="s">
        <v>150</v>
      </c>
      <c r="D173" s="13" t="s">
        <v>153</v>
      </c>
      <c r="E173" s="13" t="s">
        <v>41</v>
      </c>
      <c r="F173" s="15">
        <f>F174</f>
        <v>0</v>
      </c>
      <c r="G173" s="15">
        <f>G174</f>
        <v>0</v>
      </c>
      <c r="H173" s="15">
        <f>H174</f>
        <v>0</v>
      </c>
      <c r="I173" s="54" t="e">
        <f t="shared" si="33"/>
        <v>#DIV/0!</v>
      </c>
    </row>
    <row r="174" spans="1:9" ht="13.2" hidden="1" customHeight="1">
      <c r="A174" s="11">
        <v>106</v>
      </c>
      <c r="B174" s="10" t="s">
        <v>154</v>
      </c>
      <c r="C174" s="13" t="s">
        <v>150</v>
      </c>
      <c r="D174" s="13" t="s">
        <v>135</v>
      </c>
      <c r="E174" s="13" t="s">
        <v>41</v>
      </c>
      <c r="F174" s="15">
        <v>0</v>
      </c>
      <c r="G174" s="15">
        <v>0</v>
      </c>
      <c r="H174" s="15">
        <v>0</v>
      </c>
      <c r="I174" s="54" t="e">
        <f t="shared" ref="I174:I177" si="43">H174*100/G174</f>
        <v>#DIV/0!</v>
      </c>
    </row>
    <row r="175" spans="1:9" ht="69" customHeight="1">
      <c r="A175" s="11">
        <v>112</v>
      </c>
      <c r="B175" s="70" t="s">
        <v>204</v>
      </c>
      <c r="C175" s="68" t="s">
        <v>205</v>
      </c>
      <c r="D175" s="68"/>
      <c r="E175" s="68" t="s">
        <v>41</v>
      </c>
      <c r="F175" s="57">
        <f>F176</f>
        <v>0</v>
      </c>
      <c r="G175" s="15">
        <f t="shared" ref="G175:H175" si="44">G176</f>
        <v>241.1</v>
      </c>
      <c r="H175" s="15">
        <f t="shared" si="44"/>
        <v>241.1</v>
      </c>
      <c r="I175" s="54">
        <f t="shared" si="43"/>
        <v>100</v>
      </c>
    </row>
    <row r="176" spans="1:9" ht="49.8" customHeight="1">
      <c r="A176" s="11">
        <v>113</v>
      </c>
      <c r="B176" s="69" t="s">
        <v>47</v>
      </c>
      <c r="C176" s="68" t="s">
        <v>205</v>
      </c>
      <c r="D176" s="68" t="s">
        <v>21</v>
      </c>
      <c r="E176" s="68" t="s">
        <v>41</v>
      </c>
      <c r="F176" s="57">
        <f>F177</f>
        <v>0</v>
      </c>
      <c r="G176" s="15">
        <f t="shared" ref="G176:H176" si="45">G177</f>
        <v>241.1</v>
      </c>
      <c r="H176" s="15">
        <f t="shared" si="45"/>
        <v>241.1</v>
      </c>
      <c r="I176" s="54">
        <f t="shared" si="43"/>
        <v>100</v>
      </c>
    </row>
    <row r="177" spans="1:9" ht="28.8" customHeight="1">
      <c r="A177" s="11">
        <v>114</v>
      </c>
      <c r="B177" s="70" t="s">
        <v>72</v>
      </c>
      <c r="C177" s="68" t="s">
        <v>205</v>
      </c>
      <c r="D177" s="68" t="s">
        <v>23</v>
      </c>
      <c r="E177" s="68" t="s">
        <v>41</v>
      </c>
      <c r="F177" s="57">
        <v>0</v>
      </c>
      <c r="G177" s="15">
        <v>241.1</v>
      </c>
      <c r="H177" s="15">
        <v>241.1</v>
      </c>
      <c r="I177" s="54">
        <f t="shared" si="43"/>
        <v>100</v>
      </c>
    </row>
    <row r="178" spans="1:9" ht="64.8" customHeight="1">
      <c r="A178" s="11">
        <v>115</v>
      </c>
      <c r="B178" s="82" t="s">
        <v>234</v>
      </c>
      <c r="C178" s="68" t="s">
        <v>235</v>
      </c>
      <c r="D178" s="68"/>
      <c r="E178" s="68" t="s">
        <v>41</v>
      </c>
      <c r="F178" s="18"/>
      <c r="G178" s="57">
        <f>G179</f>
        <v>65.8</v>
      </c>
      <c r="H178" s="57">
        <f>H179</f>
        <v>65.8</v>
      </c>
      <c r="I178" s="54">
        <f t="shared" ref="I178:I244" si="46">H178*100/G178</f>
        <v>100</v>
      </c>
    </row>
    <row r="179" spans="1:9" ht="54" customHeight="1">
      <c r="A179" s="11">
        <v>116</v>
      </c>
      <c r="B179" s="69" t="s">
        <v>47</v>
      </c>
      <c r="C179" s="68" t="s">
        <v>235</v>
      </c>
      <c r="D179" s="68" t="s">
        <v>21</v>
      </c>
      <c r="E179" s="68" t="s">
        <v>41</v>
      </c>
      <c r="F179" s="18"/>
      <c r="G179" s="57">
        <f>G180</f>
        <v>65.8</v>
      </c>
      <c r="H179" s="57">
        <f>H180</f>
        <v>65.8</v>
      </c>
      <c r="I179" s="58">
        <f t="shared" ref="I179:I181" si="47">SUM(H179*100)/G179</f>
        <v>100</v>
      </c>
    </row>
    <row r="180" spans="1:9" ht="29.4" customHeight="1">
      <c r="A180" s="11">
        <v>117</v>
      </c>
      <c r="B180" s="70" t="s">
        <v>72</v>
      </c>
      <c r="C180" s="68" t="s">
        <v>235</v>
      </c>
      <c r="D180" s="68" t="s">
        <v>23</v>
      </c>
      <c r="E180" s="68" t="s">
        <v>41</v>
      </c>
      <c r="F180" s="18"/>
      <c r="G180" s="57">
        <v>65.8</v>
      </c>
      <c r="H180" s="18">
        <v>65.8</v>
      </c>
      <c r="I180" s="58">
        <f t="shared" si="47"/>
        <v>100</v>
      </c>
    </row>
    <row r="181" spans="1:9" ht="27.6" customHeight="1">
      <c r="A181" s="11">
        <v>118</v>
      </c>
      <c r="B181" s="50" t="s">
        <v>194</v>
      </c>
      <c r="C181" s="13" t="s">
        <v>150</v>
      </c>
      <c r="D181" s="13"/>
      <c r="E181" s="17" t="s">
        <v>41</v>
      </c>
      <c r="F181" s="18">
        <f>F182</f>
        <v>93.5</v>
      </c>
      <c r="G181" s="18">
        <f t="shared" ref="G181:H181" si="48">G182</f>
        <v>93.5</v>
      </c>
      <c r="H181" s="18">
        <f t="shared" si="48"/>
        <v>93.5</v>
      </c>
      <c r="I181" s="58">
        <f t="shared" si="47"/>
        <v>100</v>
      </c>
    </row>
    <row r="182" spans="1:9">
      <c r="A182" s="11">
        <v>119</v>
      </c>
      <c r="B182" s="10" t="s">
        <v>154</v>
      </c>
      <c r="C182" s="13" t="s">
        <v>150</v>
      </c>
      <c r="D182" s="13" t="s">
        <v>135</v>
      </c>
      <c r="E182" s="13" t="s">
        <v>41</v>
      </c>
      <c r="F182" s="15">
        <v>93.5</v>
      </c>
      <c r="G182" s="15">
        <v>93.5</v>
      </c>
      <c r="H182" s="15">
        <v>93.5</v>
      </c>
      <c r="I182" s="54">
        <f t="shared" si="46"/>
        <v>100</v>
      </c>
    </row>
    <row r="183" spans="1:9" ht="42.6" customHeight="1">
      <c r="A183" s="11">
        <v>120</v>
      </c>
      <c r="B183" s="50" t="s">
        <v>195</v>
      </c>
      <c r="C183" s="13" t="s">
        <v>187</v>
      </c>
      <c r="D183" s="13"/>
      <c r="E183" s="13" t="s">
        <v>41</v>
      </c>
      <c r="F183" s="15">
        <f>F191</f>
        <v>12</v>
      </c>
      <c r="G183" s="15">
        <f t="shared" ref="G183:H183" si="49">G191</f>
        <v>12</v>
      </c>
      <c r="H183" s="15">
        <f t="shared" si="49"/>
        <v>12</v>
      </c>
      <c r="I183" s="54">
        <f t="shared" si="46"/>
        <v>100</v>
      </c>
    </row>
    <row r="184" spans="1:9" ht="72" hidden="1" customHeight="1">
      <c r="A184" s="11">
        <v>1</v>
      </c>
      <c r="B184" s="10" t="s">
        <v>154</v>
      </c>
      <c r="C184" s="41"/>
      <c r="D184" s="41"/>
      <c r="E184" s="41" t="s">
        <v>82</v>
      </c>
      <c r="F184" s="14">
        <f t="shared" ref="F184:H188" si="50">F185</f>
        <v>0</v>
      </c>
      <c r="G184" s="14">
        <f t="shared" si="50"/>
        <v>0</v>
      </c>
      <c r="H184" s="14">
        <f t="shared" si="50"/>
        <v>0</v>
      </c>
      <c r="I184" s="54" t="e">
        <f t="shared" si="46"/>
        <v>#DIV/0!</v>
      </c>
    </row>
    <row r="185" spans="1:9" ht="26.4" hidden="1" customHeight="1">
      <c r="A185" s="11">
        <v>141</v>
      </c>
      <c r="B185" s="9" t="s">
        <v>71</v>
      </c>
      <c r="C185" s="13" t="s">
        <v>92</v>
      </c>
      <c r="D185" s="13"/>
      <c r="E185" s="13" t="s">
        <v>82</v>
      </c>
      <c r="F185" s="15">
        <f t="shared" si="50"/>
        <v>0</v>
      </c>
      <c r="G185" s="15">
        <f t="shared" si="50"/>
        <v>0</v>
      </c>
      <c r="H185" s="15">
        <f t="shared" si="50"/>
        <v>0</v>
      </c>
      <c r="I185" s="54" t="e">
        <f t="shared" si="46"/>
        <v>#DIV/0!</v>
      </c>
    </row>
    <row r="186" spans="1:9" ht="13.2" hidden="1" customHeight="1">
      <c r="A186" s="11">
        <v>142</v>
      </c>
      <c r="B186" s="10" t="s">
        <v>83</v>
      </c>
      <c r="C186" s="13" t="s">
        <v>94</v>
      </c>
      <c r="D186" s="13"/>
      <c r="E186" s="13" t="s">
        <v>82</v>
      </c>
      <c r="F186" s="15">
        <f t="shared" si="50"/>
        <v>0</v>
      </c>
      <c r="G186" s="15">
        <f t="shared" si="50"/>
        <v>0</v>
      </c>
      <c r="H186" s="15">
        <f t="shared" si="50"/>
        <v>0</v>
      </c>
      <c r="I186" s="54" t="e">
        <f t="shared" si="46"/>
        <v>#DIV/0!</v>
      </c>
    </row>
    <row r="187" spans="1:9" ht="39.6" hidden="1" customHeight="1">
      <c r="A187" s="11">
        <v>143</v>
      </c>
      <c r="B187" s="10" t="s">
        <v>84</v>
      </c>
      <c r="C187" s="17" t="s">
        <v>96</v>
      </c>
      <c r="D187" s="13"/>
      <c r="E187" s="13" t="s">
        <v>82</v>
      </c>
      <c r="F187" s="15">
        <f t="shared" si="50"/>
        <v>0</v>
      </c>
      <c r="G187" s="15">
        <f t="shared" si="50"/>
        <v>0</v>
      </c>
      <c r="H187" s="15">
        <f t="shared" si="50"/>
        <v>0</v>
      </c>
      <c r="I187" s="54" t="e">
        <f t="shared" si="46"/>
        <v>#DIV/0!</v>
      </c>
    </row>
    <row r="188" spans="1:9" ht="26.4" hidden="1" customHeight="1">
      <c r="A188" s="11">
        <v>144</v>
      </c>
      <c r="B188" s="10" t="s">
        <v>24</v>
      </c>
      <c r="C188" s="17" t="s">
        <v>96</v>
      </c>
      <c r="D188" s="13" t="s">
        <v>52</v>
      </c>
      <c r="E188" s="13" t="s">
        <v>82</v>
      </c>
      <c r="F188" s="15">
        <f t="shared" si="50"/>
        <v>0</v>
      </c>
      <c r="G188" s="15">
        <f t="shared" si="50"/>
        <v>0</v>
      </c>
      <c r="H188" s="15">
        <f t="shared" si="50"/>
        <v>0</v>
      </c>
      <c r="I188" s="54" t="e">
        <f t="shared" si="46"/>
        <v>#DIV/0!</v>
      </c>
    </row>
    <row r="189" spans="1:9" ht="26.4" hidden="1" customHeight="1">
      <c r="A189" s="11">
        <v>145</v>
      </c>
      <c r="B189" s="10" t="s">
        <v>26</v>
      </c>
      <c r="C189" s="17" t="s">
        <v>96</v>
      </c>
      <c r="D189" s="13" t="s">
        <v>87</v>
      </c>
      <c r="E189" s="13" t="s">
        <v>82</v>
      </c>
      <c r="F189" s="15">
        <v>0</v>
      </c>
      <c r="G189" s="15">
        <v>0</v>
      </c>
      <c r="H189" s="15">
        <v>0</v>
      </c>
      <c r="I189" s="54" t="e">
        <f t="shared" si="46"/>
        <v>#DIV/0!</v>
      </c>
    </row>
    <row r="190" spans="1:9" ht="52.8" hidden="1" customHeight="1">
      <c r="A190" s="11">
        <v>146</v>
      </c>
      <c r="B190" s="16" t="s">
        <v>59</v>
      </c>
      <c r="C190" s="13" t="s">
        <v>97</v>
      </c>
      <c r="D190" s="13"/>
      <c r="E190" s="13"/>
      <c r="F190" s="15">
        <f>F192</f>
        <v>10</v>
      </c>
      <c r="G190" s="15">
        <f>G192</f>
        <v>0</v>
      </c>
      <c r="H190" s="15">
        <f>H192</f>
        <v>0</v>
      </c>
      <c r="I190" s="54" t="e">
        <f t="shared" si="46"/>
        <v>#DIV/0!</v>
      </c>
    </row>
    <row r="191" spans="1:9" ht="23.4" customHeight="1">
      <c r="A191" s="11">
        <v>121</v>
      </c>
      <c r="B191" s="10" t="s">
        <v>154</v>
      </c>
      <c r="C191" s="13" t="s">
        <v>187</v>
      </c>
      <c r="D191" s="13" t="s">
        <v>135</v>
      </c>
      <c r="E191" s="13" t="s">
        <v>41</v>
      </c>
      <c r="F191" s="15">
        <v>12</v>
      </c>
      <c r="G191" s="15">
        <v>12</v>
      </c>
      <c r="H191" s="15">
        <v>12</v>
      </c>
      <c r="I191" s="54">
        <f t="shared" si="46"/>
        <v>100</v>
      </c>
    </row>
    <row r="192" spans="1:9">
      <c r="A192" s="11">
        <v>122</v>
      </c>
      <c r="B192" s="63" t="s">
        <v>44</v>
      </c>
      <c r="C192" s="13" t="s">
        <v>97</v>
      </c>
      <c r="D192" s="13"/>
      <c r="E192" s="13" t="s">
        <v>4</v>
      </c>
      <c r="F192" s="14">
        <f t="shared" ref="F192:H193" si="51">F193</f>
        <v>10</v>
      </c>
      <c r="G192" s="14">
        <f t="shared" si="51"/>
        <v>0</v>
      </c>
      <c r="H192" s="14">
        <f t="shared" si="51"/>
        <v>0</v>
      </c>
      <c r="I192" s="54"/>
    </row>
    <row r="193" spans="1:9">
      <c r="A193" s="11">
        <v>123</v>
      </c>
      <c r="B193" s="51" t="s">
        <v>51</v>
      </c>
      <c r="C193" s="13" t="s">
        <v>97</v>
      </c>
      <c r="D193" s="13" t="s">
        <v>52</v>
      </c>
      <c r="E193" s="13" t="s">
        <v>4</v>
      </c>
      <c r="F193" s="15">
        <f t="shared" si="51"/>
        <v>10</v>
      </c>
      <c r="G193" s="15">
        <f t="shared" si="51"/>
        <v>0</v>
      </c>
      <c r="H193" s="15">
        <f t="shared" si="51"/>
        <v>0</v>
      </c>
      <c r="I193" s="54"/>
    </row>
    <row r="194" spans="1:9">
      <c r="A194" s="11">
        <v>124</v>
      </c>
      <c r="B194" s="16" t="s">
        <v>53</v>
      </c>
      <c r="C194" s="13" t="s">
        <v>97</v>
      </c>
      <c r="D194" s="13" t="s">
        <v>28</v>
      </c>
      <c r="E194" s="13" t="s">
        <v>4</v>
      </c>
      <c r="F194" s="15">
        <v>10</v>
      </c>
      <c r="G194" s="15">
        <v>0</v>
      </c>
      <c r="H194" s="15">
        <v>0</v>
      </c>
      <c r="I194" s="54"/>
    </row>
    <row r="195" spans="1:9">
      <c r="A195" s="11">
        <v>125</v>
      </c>
      <c r="B195" s="64" t="s">
        <v>54</v>
      </c>
      <c r="C195" s="13" t="s">
        <v>94</v>
      </c>
      <c r="D195" s="13"/>
      <c r="E195" s="13"/>
      <c r="F195" s="14">
        <f>F196+F212+F206</f>
        <v>1721.3</v>
      </c>
      <c r="G195" s="14">
        <f>G196+G212+G206+G209</f>
        <v>1736.4</v>
      </c>
      <c r="H195" s="14">
        <f>H196+H212+H206+H209</f>
        <v>1736.4</v>
      </c>
      <c r="I195" s="65">
        <f t="shared" si="46"/>
        <v>100</v>
      </c>
    </row>
    <row r="196" spans="1:9" ht="26.4" customHeight="1">
      <c r="A196" s="11">
        <v>126</v>
      </c>
      <c r="B196" s="9" t="s">
        <v>57</v>
      </c>
      <c r="C196" s="13" t="s">
        <v>101</v>
      </c>
      <c r="D196" s="13"/>
      <c r="E196" s="13" t="s">
        <v>5</v>
      </c>
      <c r="F196" s="14">
        <f t="shared" ref="F196:H197" si="52">F197</f>
        <v>1707.7</v>
      </c>
      <c r="G196" s="14">
        <f>G197</f>
        <v>1492.9</v>
      </c>
      <c r="H196" s="14">
        <f t="shared" si="52"/>
        <v>1492.9</v>
      </c>
      <c r="I196" s="54">
        <f t="shared" si="46"/>
        <v>100</v>
      </c>
    </row>
    <row r="197" spans="1:9" ht="30.6">
      <c r="A197" s="11">
        <v>127</v>
      </c>
      <c r="B197" s="47" t="s">
        <v>42</v>
      </c>
      <c r="C197" s="13" t="s">
        <v>101</v>
      </c>
      <c r="D197" s="13" t="s">
        <v>21</v>
      </c>
      <c r="E197" s="13" t="s">
        <v>5</v>
      </c>
      <c r="F197" s="15">
        <f t="shared" si="52"/>
        <v>1707.7</v>
      </c>
      <c r="G197" s="15">
        <f t="shared" si="52"/>
        <v>1492.9</v>
      </c>
      <c r="H197" s="15">
        <f t="shared" si="52"/>
        <v>1492.9</v>
      </c>
      <c r="I197" s="54">
        <f t="shared" si="46"/>
        <v>100</v>
      </c>
    </row>
    <row r="198" spans="1:9" ht="20.399999999999999" customHeight="1">
      <c r="A198" s="11">
        <v>128</v>
      </c>
      <c r="B198" s="16" t="s">
        <v>63</v>
      </c>
      <c r="C198" s="13" t="s">
        <v>101</v>
      </c>
      <c r="D198" s="13" t="s">
        <v>29</v>
      </c>
      <c r="E198" s="13" t="s">
        <v>5</v>
      </c>
      <c r="F198" s="15">
        <v>1707.7</v>
      </c>
      <c r="G198" s="15">
        <v>1492.9</v>
      </c>
      <c r="H198" s="15">
        <v>1492.9</v>
      </c>
      <c r="I198" s="54">
        <f t="shared" si="46"/>
        <v>100</v>
      </c>
    </row>
    <row r="199" spans="1:9" ht="52.8" hidden="1" customHeight="1">
      <c r="A199" s="11">
        <v>108</v>
      </c>
      <c r="B199" s="9" t="s">
        <v>3</v>
      </c>
      <c r="C199" s="13" t="s">
        <v>156</v>
      </c>
      <c r="D199" s="13" t="s">
        <v>38</v>
      </c>
      <c r="E199" s="13" t="s">
        <v>41</v>
      </c>
      <c r="F199" s="15">
        <f t="shared" ref="F199:H200" si="53">F200</f>
        <v>0</v>
      </c>
      <c r="G199" s="15">
        <f t="shared" si="53"/>
        <v>0</v>
      </c>
      <c r="H199" s="15">
        <f t="shared" si="53"/>
        <v>0</v>
      </c>
      <c r="I199" s="54" t="e">
        <f t="shared" si="46"/>
        <v>#DIV/0!</v>
      </c>
    </row>
    <row r="200" spans="1:9" ht="2.4" hidden="1" customHeight="1">
      <c r="A200" s="11">
        <v>109</v>
      </c>
      <c r="B200" s="16" t="s">
        <v>58</v>
      </c>
      <c r="C200" s="13" t="s">
        <v>156</v>
      </c>
      <c r="D200" s="13" t="s">
        <v>21</v>
      </c>
      <c r="E200" s="13" t="s">
        <v>41</v>
      </c>
      <c r="F200" s="15">
        <f t="shared" si="53"/>
        <v>0</v>
      </c>
      <c r="G200" s="15">
        <f t="shared" si="53"/>
        <v>0</v>
      </c>
      <c r="H200" s="15">
        <f t="shared" si="53"/>
        <v>0</v>
      </c>
      <c r="I200" s="54" t="e">
        <f t="shared" si="46"/>
        <v>#DIV/0!</v>
      </c>
    </row>
    <row r="201" spans="1:9" ht="26.4" hidden="1" customHeight="1">
      <c r="A201" s="11">
        <v>110</v>
      </c>
      <c r="B201" s="9" t="s">
        <v>22</v>
      </c>
      <c r="C201" s="13" t="s">
        <v>156</v>
      </c>
      <c r="D201" s="13" t="s">
        <v>23</v>
      </c>
      <c r="E201" s="13" t="s">
        <v>41</v>
      </c>
      <c r="F201" s="15">
        <v>0</v>
      </c>
      <c r="G201" s="15">
        <v>0</v>
      </c>
      <c r="H201" s="15">
        <v>0</v>
      </c>
      <c r="I201" s="54" t="e">
        <f t="shared" si="46"/>
        <v>#DIV/0!</v>
      </c>
    </row>
    <row r="202" spans="1:9" ht="79.2" hidden="1" customHeight="1">
      <c r="A202" s="11">
        <f t="shared" ref="A202:A205" si="54">A201+1</f>
        <v>111</v>
      </c>
      <c r="B202" s="43" t="s">
        <v>136</v>
      </c>
      <c r="C202" s="13" t="s">
        <v>156</v>
      </c>
      <c r="D202" s="13" t="s">
        <v>38</v>
      </c>
      <c r="E202" s="13"/>
      <c r="F202" s="15">
        <f t="shared" ref="F202:H204" si="55">F203</f>
        <v>0</v>
      </c>
      <c r="G202" s="15">
        <f t="shared" si="55"/>
        <v>0</v>
      </c>
      <c r="H202" s="15">
        <f t="shared" si="55"/>
        <v>0</v>
      </c>
      <c r="I202" s="54" t="e">
        <f t="shared" si="46"/>
        <v>#DIV/0!</v>
      </c>
    </row>
    <row r="203" spans="1:9" ht="13.2" hidden="1" customHeight="1">
      <c r="A203" s="11">
        <f t="shared" si="54"/>
        <v>112</v>
      </c>
      <c r="B203" s="9" t="s">
        <v>11</v>
      </c>
      <c r="C203" s="13" t="s">
        <v>156</v>
      </c>
      <c r="D203" s="13"/>
      <c r="E203" s="13" t="s">
        <v>10</v>
      </c>
      <c r="F203" s="14">
        <f t="shared" si="55"/>
        <v>0</v>
      </c>
      <c r="G203" s="14">
        <f t="shared" si="55"/>
        <v>0</v>
      </c>
      <c r="H203" s="14">
        <f t="shared" si="55"/>
        <v>0</v>
      </c>
      <c r="I203" s="54" t="e">
        <f t="shared" si="46"/>
        <v>#DIV/0!</v>
      </c>
    </row>
    <row r="204" spans="1:9" ht="52.8" hidden="1" customHeight="1">
      <c r="A204" s="11">
        <f t="shared" si="54"/>
        <v>113</v>
      </c>
      <c r="B204" s="9" t="s">
        <v>42</v>
      </c>
      <c r="C204" s="13" t="s">
        <v>156</v>
      </c>
      <c r="D204" s="13" t="s">
        <v>21</v>
      </c>
      <c r="E204" s="13" t="s">
        <v>10</v>
      </c>
      <c r="F204" s="15">
        <f t="shared" si="55"/>
        <v>0</v>
      </c>
      <c r="G204" s="15">
        <f t="shared" si="55"/>
        <v>0</v>
      </c>
      <c r="H204" s="15">
        <f t="shared" si="55"/>
        <v>0</v>
      </c>
      <c r="I204" s="54" t="e">
        <f t="shared" si="46"/>
        <v>#DIV/0!</v>
      </c>
    </row>
    <row r="205" spans="1:9" ht="26.4" hidden="1" customHeight="1">
      <c r="A205" s="11">
        <f t="shared" si="54"/>
        <v>114</v>
      </c>
      <c r="B205" s="9" t="s">
        <v>43</v>
      </c>
      <c r="C205" s="13" t="s">
        <v>156</v>
      </c>
      <c r="D205" s="13" t="s">
        <v>29</v>
      </c>
      <c r="E205" s="13" t="s">
        <v>10</v>
      </c>
      <c r="F205" s="15">
        <v>0</v>
      </c>
      <c r="G205" s="15">
        <v>0</v>
      </c>
      <c r="H205" s="15">
        <v>0</v>
      </c>
      <c r="I205" s="54" t="e">
        <f t="shared" si="46"/>
        <v>#DIV/0!</v>
      </c>
    </row>
    <row r="206" spans="1:9" ht="63" customHeight="1">
      <c r="A206" s="11">
        <v>129</v>
      </c>
      <c r="B206" s="70" t="s">
        <v>204</v>
      </c>
      <c r="C206" s="68" t="s">
        <v>206</v>
      </c>
      <c r="D206" s="68"/>
      <c r="E206" s="68" t="s">
        <v>5</v>
      </c>
      <c r="F206" s="57">
        <f>F207</f>
        <v>0</v>
      </c>
      <c r="G206" s="18">
        <f t="shared" ref="G206:H207" si="56">G207</f>
        <v>151.9</v>
      </c>
      <c r="H206" s="18">
        <f t="shared" si="56"/>
        <v>151.9</v>
      </c>
      <c r="I206" s="56">
        <f t="shared" ref="I206:I211" si="57">SUM(H206*100)/G206</f>
        <v>100</v>
      </c>
    </row>
    <row r="207" spans="1:9" ht="58.8" customHeight="1">
      <c r="A207" s="11">
        <v>130</v>
      </c>
      <c r="B207" s="69" t="s">
        <v>47</v>
      </c>
      <c r="C207" s="68" t="s">
        <v>206</v>
      </c>
      <c r="D207" s="68" t="s">
        <v>21</v>
      </c>
      <c r="E207" s="68" t="s">
        <v>5</v>
      </c>
      <c r="F207" s="57">
        <f>F208</f>
        <v>0</v>
      </c>
      <c r="G207" s="18">
        <f t="shared" si="56"/>
        <v>151.9</v>
      </c>
      <c r="H207" s="18">
        <f t="shared" si="56"/>
        <v>151.9</v>
      </c>
      <c r="I207" s="56">
        <f t="shared" si="57"/>
        <v>100</v>
      </c>
    </row>
    <row r="208" spans="1:9" ht="26.4" customHeight="1">
      <c r="A208" s="11">
        <v>131</v>
      </c>
      <c r="B208" s="70" t="s">
        <v>72</v>
      </c>
      <c r="C208" s="68" t="s">
        <v>206</v>
      </c>
      <c r="D208" s="68" t="s">
        <v>29</v>
      </c>
      <c r="E208" s="68" t="s">
        <v>5</v>
      </c>
      <c r="F208" s="57">
        <v>0</v>
      </c>
      <c r="G208" s="18">
        <v>151.9</v>
      </c>
      <c r="H208" s="18">
        <v>151.9</v>
      </c>
      <c r="I208" s="56">
        <f t="shared" si="57"/>
        <v>100</v>
      </c>
    </row>
    <row r="209" spans="1:9" ht="54.6" customHeight="1">
      <c r="A209" s="11">
        <v>132</v>
      </c>
      <c r="B209" s="81" t="s">
        <v>234</v>
      </c>
      <c r="C209" s="68" t="s">
        <v>235</v>
      </c>
      <c r="D209" s="68"/>
      <c r="E209" s="68" t="s">
        <v>5</v>
      </c>
      <c r="F209" s="18"/>
      <c r="G209" s="57">
        <f>G210</f>
        <v>77.5</v>
      </c>
      <c r="H209" s="57">
        <f>H210</f>
        <v>77.5</v>
      </c>
      <c r="I209" s="56">
        <f t="shared" si="57"/>
        <v>100</v>
      </c>
    </row>
    <row r="210" spans="1:9" ht="37.799999999999997" customHeight="1">
      <c r="A210" s="11">
        <v>133</v>
      </c>
      <c r="B210" s="69" t="s">
        <v>227</v>
      </c>
      <c r="C210" s="68" t="s">
        <v>235</v>
      </c>
      <c r="D210" s="68" t="s">
        <v>21</v>
      </c>
      <c r="E210" s="68" t="s">
        <v>5</v>
      </c>
      <c r="F210" s="18"/>
      <c r="G210" s="57">
        <f>G211</f>
        <v>77.5</v>
      </c>
      <c r="H210" s="57">
        <f>H211</f>
        <v>77.5</v>
      </c>
      <c r="I210" s="56">
        <f t="shared" si="57"/>
        <v>100</v>
      </c>
    </row>
    <row r="211" spans="1:9" ht="15.6" customHeight="1">
      <c r="A211" s="11">
        <v>134</v>
      </c>
      <c r="B211" s="69" t="s">
        <v>228</v>
      </c>
      <c r="C211" s="68" t="s">
        <v>235</v>
      </c>
      <c r="D211" s="68" t="s">
        <v>29</v>
      </c>
      <c r="E211" s="68" t="s">
        <v>5</v>
      </c>
      <c r="F211" s="18"/>
      <c r="G211" s="57">
        <v>77.5</v>
      </c>
      <c r="H211" s="18">
        <v>77.5</v>
      </c>
      <c r="I211" s="56">
        <f t="shared" si="57"/>
        <v>100</v>
      </c>
    </row>
    <row r="212" spans="1:9" ht="41.4">
      <c r="A212" s="11">
        <v>135</v>
      </c>
      <c r="B212" s="16" t="s">
        <v>64</v>
      </c>
      <c r="C212" s="13" t="s">
        <v>102</v>
      </c>
      <c r="D212" s="13" t="s">
        <v>38</v>
      </c>
      <c r="E212" s="13"/>
      <c r="F212" s="15">
        <f>F213</f>
        <v>13.6</v>
      </c>
      <c r="G212" s="15">
        <f t="shared" ref="G212:H212" si="58">G213</f>
        <v>14.1</v>
      </c>
      <c r="H212" s="15">
        <f t="shared" si="58"/>
        <v>14.1</v>
      </c>
      <c r="I212" s="54">
        <f t="shared" si="46"/>
        <v>100</v>
      </c>
    </row>
    <row r="213" spans="1:9" ht="21">
      <c r="A213" s="11">
        <v>136</v>
      </c>
      <c r="B213" s="9" t="s">
        <v>24</v>
      </c>
      <c r="C213" s="13" t="s">
        <v>102</v>
      </c>
      <c r="D213" s="13" t="s">
        <v>25</v>
      </c>
      <c r="E213" s="13" t="s">
        <v>5</v>
      </c>
      <c r="F213" s="15">
        <f t="shared" ref="F213:H213" si="59">F214</f>
        <v>13.6</v>
      </c>
      <c r="G213" s="15">
        <f t="shared" si="59"/>
        <v>14.1</v>
      </c>
      <c r="H213" s="15">
        <f t="shared" si="59"/>
        <v>14.1</v>
      </c>
      <c r="I213" s="54">
        <f t="shared" si="46"/>
        <v>100</v>
      </c>
    </row>
    <row r="214" spans="1:9" ht="21">
      <c r="A214" s="11">
        <v>137</v>
      </c>
      <c r="B214" s="9" t="s">
        <v>26</v>
      </c>
      <c r="C214" s="13" t="s">
        <v>102</v>
      </c>
      <c r="D214" s="13" t="s">
        <v>27</v>
      </c>
      <c r="E214" s="13" t="s">
        <v>5</v>
      </c>
      <c r="F214" s="15">
        <v>13.6</v>
      </c>
      <c r="G214" s="15">
        <v>14.1</v>
      </c>
      <c r="H214" s="15">
        <v>14.1</v>
      </c>
      <c r="I214" s="54">
        <f t="shared" si="46"/>
        <v>100</v>
      </c>
    </row>
    <row r="215" spans="1:9">
      <c r="A215" s="11">
        <v>138</v>
      </c>
      <c r="B215" s="49" t="s">
        <v>188</v>
      </c>
      <c r="C215" s="13"/>
      <c r="D215" s="13"/>
      <c r="E215" s="13"/>
      <c r="F215" s="15"/>
      <c r="G215" s="15"/>
      <c r="H215" s="15"/>
      <c r="I215" s="54"/>
    </row>
    <row r="216" spans="1:9">
      <c r="A216" s="11">
        <v>139</v>
      </c>
      <c r="B216" s="49" t="s">
        <v>7</v>
      </c>
      <c r="C216" s="13"/>
      <c r="D216" s="13"/>
      <c r="E216" s="13" t="s">
        <v>6</v>
      </c>
      <c r="F216" s="14">
        <f>F217</f>
        <v>413.1</v>
      </c>
      <c r="G216" s="14">
        <f t="shared" ref="G216:H216" si="60">G217</f>
        <v>438.5</v>
      </c>
      <c r="H216" s="14">
        <f t="shared" si="60"/>
        <v>438.5</v>
      </c>
      <c r="I216" s="54">
        <f t="shared" si="46"/>
        <v>100</v>
      </c>
    </row>
    <row r="217" spans="1:9" ht="21">
      <c r="A217" s="11">
        <v>140</v>
      </c>
      <c r="B217" s="9" t="s">
        <v>189</v>
      </c>
      <c r="C217" s="13" t="s">
        <v>92</v>
      </c>
      <c r="D217" s="13"/>
      <c r="E217" s="13" t="s">
        <v>6</v>
      </c>
      <c r="F217" s="15">
        <f>F218</f>
        <v>413.1</v>
      </c>
      <c r="G217" s="15">
        <f t="shared" ref="G217:H218" si="61">G218</f>
        <v>438.5</v>
      </c>
      <c r="H217" s="15">
        <f t="shared" si="61"/>
        <v>438.5</v>
      </c>
      <c r="I217" s="54">
        <f t="shared" si="46"/>
        <v>100</v>
      </c>
    </row>
    <row r="218" spans="1:9" ht="21">
      <c r="A218" s="11">
        <v>141</v>
      </c>
      <c r="B218" s="9" t="s">
        <v>57</v>
      </c>
      <c r="C218" s="13" t="s">
        <v>103</v>
      </c>
      <c r="D218" s="13"/>
      <c r="E218" s="13" t="s">
        <v>6</v>
      </c>
      <c r="F218" s="15">
        <f>F219</f>
        <v>413.1</v>
      </c>
      <c r="G218" s="15">
        <f t="shared" si="61"/>
        <v>438.5</v>
      </c>
      <c r="H218" s="15">
        <f t="shared" si="61"/>
        <v>438.5</v>
      </c>
      <c r="I218" s="54">
        <f t="shared" si="46"/>
        <v>100</v>
      </c>
    </row>
    <row r="219" spans="1:9" ht="34.200000000000003" customHeight="1">
      <c r="A219" s="11">
        <v>142</v>
      </c>
      <c r="B219" s="9" t="s">
        <v>60</v>
      </c>
      <c r="C219" s="13" t="s">
        <v>103</v>
      </c>
      <c r="D219" s="13"/>
      <c r="E219" s="13" t="s">
        <v>6</v>
      </c>
      <c r="F219" s="15">
        <f>F220+F222</f>
        <v>413.1</v>
      </c>
      <c r="G219" s="15">
        <f t="shared" ref="G219:H219" si="62">G220+G222</f>
        <v>438.5</v>
      </c>
      <c r="H219" s="15">
        <f t="shared" si="62"/>
        <v>438.5</v>
      </c>
      <c r="I219" s="54">
        <f t="shared" si="46"/>
        <v>100</v>
      </c>
    </row>
    <row r="220" spans="1:9" ht="41.4">
      <c r="A220" s="11">
        <v>143</v>
      </c>
      <c r="B220" s="9" t="s">
        <v>55</v>
      </c>
      <c r="C220" s="13" t="s">
        <v>103</v>
      </c>
      <c r="D220" s="13" t="s">
        <v>21</v>
      </c>
      <c r="E220" s="13" t="s">
        <v>6</v>
      </c>
      <c r="F220" s="15">
        <f>F221</f>
        <v>364.6</v>
      </c>
      <c r="G220" s="15">
        <f>G221</f>
        <v>388.5</v>
      </c>
      <c r="H220" s="15">
        <f>H221</f>
        <v>388.5</v>
      </c>
      <c r="I220" s="54">
        <f t="shared" si="46"/>
        <v>100</v>
      </c>
    </row>
    <row r="221" spans="1:9" ht="21">
      <c r="A221" s="11">
        <v>144</v>
      </c>
      <c r="B221" s="16" t="s">
        <v>43</v>
      </c>
      <c r="C221" s="13" t="s">
        <v>103</v>
      </c>
      <c r="D221" s="13" t="s">
        <v>23</v>
      </c>
      <c r="E221" s="13" t="s">
        <v>6</v>
      </c>
      <c r="F221" s="15">
        <v>364.6</v>
      </c>
      <c r="G221" s="15">
        <v>388.5</v>
      </c>
      <c r="H221" s="15">
        <v>388.5</v>
      </c>
      <c r="I221" s="54">
        <f t="shared" si="46"/>
        <v>100</v>
      </c>
    </row>
    <row r="222" spans="1:9" ht="21">
      <c r="A222" s="11">
        <v>145</v>
      </c>
      <c r="B222" s="9" t="s">
        <v>24</v>
      </c>
      <c r="C222" s="13" t="s">
        <v>103</v>
      </c>
      <c r="D222" s="13" t="s">
        <v>25</v>
      </c>
      <c r="E222" s="13" t="s">
        <v>6</v>
      </c>
      <c r="F222" s="15">
        <f>F223</f>
        <v>48.5</v>
      </c>
      <c r="G222" s="15">
        <f>G223</f>
        <v>50</v>
      </c>
      <c r="H222" s="15">
        <f>H223</f>
        <v>50</v>
      </c>
      <c r="I222" s="54">
        <f t="shared" si="46"/>
        <v>100</v>
      </c>
    </row>
    <row r="223" spans="1:9" ht="21">
      <c r="A223" s="11">
        <v>146</v>
      </c>
      <c r="B223" s="9" t="s">
        <v>26</v>
      </c>
      <c r="C223" s="13" t="s">
        <v>103</v>
      </c>
      <c r="D223" s="13" t="s">
        <v>27</v>
      </c>
      <c r="E223" s="13" t="s">
        <v>6</v>
      </c>
      <c r="F223" s="15">
        <v>48.5</v>
      </c>
      <c r="G223" s="15">
        <v>50</v>
      </c>
      <c r="H223" s="15">
        <v>50</v>
      </c>
      <c r="I223" s="54">
        <f t="shared" si="46"/>
        <v>100</v>
      </c>
    </row>
    <row r="224" spans="1:9">
      <c r="A224" s="11">
        <v>147</v>
      </c>
      <c r="B224" s="49" t="s">
        <v>196</v>
      </c>
      <c r="C224" s="13" t="s">
        <v>94</v>
      </c>
      <c r="D224" s="13" t="s">
        <v>38</v>
      </c>
      <c r="E224" s="13"/>
      <c r="F224" s="14">
        <f>F225</f>
        <v>4819</v>
      </c>
      <c r="G224" s="14">
        <f t="shared" ref="G224:H224" si="63">G225</f>
        <v>5761.1</v>
      </c>
      <c r="H224" s="14">
        <f t="shared" si="63"/>
        <v>5759.9</v>
      </c>
      <c r="I224" s="54">
        <f t="shared" si="46"/>
        <v>99.979170644494971</v>
      </c>
    </row>
    <row r="225" spans="1:9">
      <c r="A225" s="11">
        <v>148</v>
      </c>
      <c r="B225" s="9" t="s">
        <v>11</v>
      </c>
      <c r="C225" s="13" t="s">
        <v>94</v>
      </c>
      <c r="D225" s="13"/>
      <c r="E225" s="13" t="s">
        <v>10</v>
      </c>
      <c r="F225" s="15">
        <f>F235+F237+F229</f>
        <v>4819</v>
      </c>
      <c r="G225" s="15">
        <f>G226</f>
        <v>5761.1</v>
      </c>
      <c r="H225" s="15">
        <f>H226</f>
        <v>5759.9</v>
      </c>
      <c r="I225" s="54">
        <f t="shared" si="46"/>
        <v>99.979170644494971</v>
      </c>
    </row>
    <row r="226" spans="1:9" ht="16.8" customHeight="1">
      <c r="A226" s="11">
        <v>149</v>
      </c>
      <c r="B226" s="9" t="s">
        <v>61</v>
      </c>
      <c r="C226" s="13" t="s">
        <v>94</v>
      </c>
      <c r="D226" s="13"/>
      <c r="E226" s="13" t="s">
        <v>10</v>
      </c>
      <c r="F226" s="15">
        <f>F227</f>
        <v>4819</v>
      </c>
      <c r="G226" s="15">
        <f t="shared" ref="G226:H226" si="64">G227</f>
        <v>5761.1</v>
      </c>
      <c r="H226" s="15">
        <f t="shared" si="64"/>
        <v>5759.9</v>
      </c>
      <c r="I226" s="54">
        <f t="shared" si="46"/>
        <v>99.979170644494971</v>
      </c>
    </row>
    <row r="227" spans="1:9" ht="56.4" customHeight="1">
      <c r="A227" s="11">
        <v>150</v>
      </c>
      <c r="B227" s="9" t="s">
        <v>75</v>
      </c>
      <c r="C227" s="13" t="s">
        <v>94</v>
      </c>
      <c r="D227" s="13"/>
      <c r="E227" s="13" t="s">
        <v>10</v>
      </c>
      <c r="F227" s="15">
        <f>F228+F234</f>
        <v>4819</v>
      </c>
      <c r="G227" s="15">
        <f>G228+G234+G231</f>
        <v>5761.1</v>
      </c>
      <c r="H227" s="15">
        <f>H228+H234+H231</f>
        <v>5759.9</v>
      </c>
      <c r="I227" s="54">
        <f t="shared" si="46"/>
        <v>99.979170644494971</v>
      </c>
    </row>
    <row r="228" spans="1:9" ht="60" customHeight="1">
      <c r="A228" s="11">
        <v>151</v>
      </c>
      <c r="B228" s="70" t="s">
        <v>204</v>
      </c>
      <c r="C228" s="68" t="s">
        <v>206</v>
      </c>
      <c r="D228" s="68"/>
      <c r="E228" s="68" t="s">
        <v>10</v>
      </c>
      <c r="F228" s="57">
        <f>F229</f>
        <v>0</v>
      </c>
      <c r="G228" s="18">
        <f>G229</f>
        <v>338.6</v>
      </c>
      <c r="H228" s="18">
        <f>H229</f>
        <v>338.6</v>
      </c>
      <c r="I228" s="54">
        <f t="shared" si="46"/>
        <v>100</v>
      </c>
    </row>
    <row r="229" spans="1:9" ht="57" customHeight="1">
      <c r="A229" s="11">
        <v>152</v>
      </c>
      <c r="B229" s="69" t="s">
        <v>47</v>
      </c>
      <c r="C229" s="68" t="s">
        <v>206</v>
      </c>
      <c r="D229" s="68" t="s">
        <v>21</v>
      </c>
      <c r="E229" s="68" t="s">
        <v>10</v>
      </c>
      <c r="F229" s="57">
        <f>F230</f>
        <v>0</v>
      </c>
      <c r="G229" s="18">
        <f t="shared" ref="G229:H229" si="65">G230</f>
        <v>338.6</v>
      </c>
      <c r="H229" s="18">
        <f t="shared" si="65"/>
        <v>338.6</v>
      </c>
      <c r="I229" s="54">
        <f t="shared" si="46"/>
        <v>100</v>
      </c>
    </row>
    <row r="230" spans="1:9" ht="22.2" customHeight="1">
      <c r="A230" s="11">
        <v>153</v>
      </c>
      <c r="B230" s="70" t="s">
        <v>72</v>
      </c>
      <c r="C230" s="68" t="s">
        <v>206</v>
      </c>
      <c r="D230" s="68" t="s">
        <v>29</v>
      </c>
      <c r="E230" s="68" t="s">
        <v>10</v>
      </c>
      <c r="F230" s="57">
        <v>0</v>
      </c>
      <c r="G230" s="18">
        <v>338.6</v>
      </c>
      <c r="H230" s="18">
        <v>338.6</v>
      </c>
      <c r="I230" s="54">
        <f t="shared" si="46"/>
        <v>100</v>
      </c>
    </row>
    <row r="231" spans="1:9" ht="57.6" customHeight="1">
      <c r="A231" s="11">
        <v>154</v>
      </c>
      <c r="B231" s="81" t="s">
        <v>234</v>
      </c>
      <c r="C231" s="68" t="s">
        <v>235</v>
      </c>
      <c r="D231" s="68"/>
      <c r="E231" s="68" t="s">
        <v>10</v>
      </c>
      <c r="F231" s="18"/>
      <c r="G231" s="57">
        <f>G232</f>
        <v>40.5</v>
      </c>
      <c r="H231" s="57">
        <f>H232</f>
        <v>40.5</v>
      </c>
      <c r="I231" s="54">
        <f t="shared" si="46"/>
        <v>100</v>
      </c>
    </row>
    <row r="232" spans="1:9" ht="37.799999999999997" customHeight="1">
      <c r="A232" s="11">
        <v>155</v>
      </c>
      <c r="B232" s="66" t="s">
        <v>42</v>
      </c>
      <c r="C232" s="68" t="s">
        <v>235</v>
      </c>
      <c r="D232" s="68" t="s">
        <v>21</v>
      </c>
      <c r="E232" s="68" t="s">
        <v>10</v>
      </c>
      <c r="F232" s="18"/>
      <c r="G232" s="57">
        <f>G233</f>
        <v>40.5</v>
      </c>
      <c r="H232" s="57">
        <f>H233</f>
        <v>40.5</v>
      </c>
      <c r="I232" s="54">
        <f t="shared" si="46"/>
        <v>100</v>
      </c>
    </row>
    <row r="233" spans="1:9" ht="26.4" customHeight="1">
      <c r="A233" s="11">
        <v>156</v>
      </c>
      <c r="B233" s="66" t="s">
        <v>43</v>
      </c>
      <c r="C233" s="68" t="s">
        <v>235</v>
      </c>
      <c r="D233" s="68" t="s">
        <v>29</v>
      </c>
      <c r="E233" s="68" t="s">
        <v>10</v>
      </c>
      <c r="F233" s="18"/>
      <c r="G233" s="57">
        <v>40.5</v>
      </c>
      <c r="H233" s="18">
        <v>40.5</v>
      </c>
      <c r="I233" s="54">
        <f t="shared" si="46"/>
        <v>100</v>
      </c>
    </row>
    <row r="234" spans="1:9" ht="52.8" customHeight="1">
      <c r="A234" s="11">
        <v>157</v>
      </c>
      <c r="B234" s="9" t="s">
        <v>75</v>
      </c>
      <c r="C234" s="13" t="s">
        <v>120</v>
      </c>
      <c r="D234" s="17"/>
      <c r="E234" s="13" t="s">
        <v>10</v>
      </c>
      <c r="F234" s="18">
        <f>F235+F237</f>
        <v>4819</v>
      </c>
      <c r="G234" s="18">
        <f>G235+G237+G241</f>
        <v>5382</v>
      </c>
      <c r="H234" s="18">
        <f>H235+H237+H241</f>
        <v>5380.7999999999993</v>
      </c>
      <c r="I234" s="59">
        <f t="shared" ref="I234" si="66">SUM(H234*100)/G234</f>
        <v>99.977703455964303</v>
      </c>
    </row>
    <row r="235" spans="1:9" ht="31.2">
      <c r="A235" s="11">
        <v>158</v>
      </c>
      <c r="B235" s="8" t="s">
        <v>42</v>
      </c>
      <c r="C235" s="13" t="s">
        <v>120</v>
      </c>
      <c r="D235" s="13" t="s">
        <v>21</v>
      </c>
      <c r="E235" s="13" t="s">
        <v>10</v>
      </c>
      <c r="F235" s="15">
        <f>F236</f>
        <v>2565</v>
      </c>
      <c r="G235" s="15">
        <f>G236</f>
        <v>2599.1</v>
      </c>
      <c r="H235" s="15">
        <f>H236</f>
        <v>2599.1</v>
      </c>
      <c r="I235" s="54">
        <f t="shared" si="46"/>
        <v>100</v>
      </c>
    </row>
    <row r="236" spans="1:9" ht="21">
      <c r="A236" s="11">
        <v>159</v>
      </c>
      <c r="B236" s="9" t="s">
        <v>43</v>
      </c>
      <c r="C236" s="13" t="s">
        <v>120</v>
      </c>
      <c r="D236" s="13" t="s">
        <v>29</v>
      </c>
      <c r="E236" s="13" t="s">
        <v>10</v>
      </c>
      <c r="F236" s="15">
        <v>2565</v>
      </c>
      <c r="G236" s="15">
        <v>2599.1</v>
      </c>
      <c r="H236" s="15">
        <v>2599.1</v>
      </c>
      <c r="I236" s="54">
        <f t="shared" si="46"/>
        <v>100</v>
      </c>
    </row>
    <row r="237" spans="1:9" ht="21">
      <c r="A237" s="11">
        <v>160</v>
      </c>
      <c r="B237" s="9" t="s">
        <v>24</v>
      </c>
      <c r="C237" s="13" t="s">
        <v>120</v>
      </c>
      <c r="D237" s="13" t="s">
        <v>25</v>
      </c>
      <c r="E237" s="13" t="s">
        <v>10</v>
      </c>
      <c r="F237" s="15">
        <f>F238</f>
        <v>2254</v>
      </c>
      <c r="G237" s="15">
        <f>G238</f>
        <v>2780.4</v>
      </c>
      <c r="H237" s="15">
        <f>H238</f>
        <v>2779.2</v>
      </c>
      <c r="I237" s="54">
        <f t="shared" si="46"/>
        <v>99.956840742339224</v>
      </c>
    </row>
    <row r="238" spans="1:9" ht="21">
      <c r="A238" s="11">
        <v>161</v>
      </c>
      <c r="B238" s="9" t="s">
        <v>26</v>
      </c>
      <c r="C238" s="13" t="s">
        <v>120</v>
      </c>
      <c r="D238" s="13" t="s">
        <v>27</v>
      </c>
      <c r="E238" s="13" t="s">
        <v>10</v>
      </c>
      <c r="F238" s="15">
        <v>2254</v>
      </c>
      <c r="G238" s="15">
        <v>2780.4</v>
      </c>
      <c r="H238" s="15">
        <v>2779.2</v>
      </c>
      <c r="I238" s="54">
        <f t="shared" si="46"/>
        <v>99.956840742339224</v>
      </c>
    </row>
    <row r="239" spans="1:9" ht="26.4" hidden="1" customHeight="1">
      <c r="A239" s="11">
        <v>179</v>
      </c>
      <c r="B239" s="8" t="s">
        <v>24</v>
      </c>
      <c r="C239" s="13" t="s">
        <v>151</v>
      </c>
      <c r="D239" s="13" t="s">
        <v>25</v>
      </c>
      <c r="E239" s="13" t="s">
        <v>10</v>
      </c>
      <c r="F239" s="15">
        <f>F240</f>
        <v>0</v>
      </c>
      <c r="G239" s="15">
        <f>G240</f>
        <v>0</v>
      </c>
      <c r="H239" s="15">
        <f>H240</f>
        <v>0</v>
      </c>
      <c r="I239" s="54" t="e">
        <f t="shared" si="46"/>
        <v>#DIV/0!</v>
      </c>
    </row>
    <row r="240" spans="1:9" ht="26.4" hidden="1" customHeight="1">
      <c r="A240" s="11">
        <v>180</v>
      </c>
      <c r="B240" s="8" t="s">
        <v>26</v>
      </c>
      <c r="C240" s="13" t="s">
        <v>151</v>
      </c>
      <c r="D240" s="13" t="s">
        <v>27</v>
      </c>
      <c r="E240" s="13" t="s">
        <v>10</v>
      </c>
      <c r="F240" s="15">
        <v>0</v>
      </c>
      <c r="G240" s="15">
        <v>0</v>
      </c>
      <c r="H240" s="15">
        <v>0</v>
      </c>
      <c r="I240" s="54" t="e">
        <f t="shared" si="46"/>
        <v>#DIV/0!</v>
      </c>
    </row>
    <row r="241" spans="1:9" ht="18.600000000000001" customHeight="1">
      <c r="A241" s="11">
        <v>162</v>
      </c>
      <c r="B241" s="66" t="s">
        <v>51</v>
      </c>
      <c r="C241" s="13" t="s">
        <v>120</v>
      </c>
      <c r="D241" s="68" t="s">
        <v>52</v>
      </c>
      <c r="E241" s="13" t="s">
        <v>10</v>
      </c>
      <c r="F241" s="18"/>
      <c r="G241" s="57">
        <f>G242</f>
        <v>2.5</v>
      </c>
      <c r="H241" s="57">
        <f>H242</f>
        <v>2.5</v>
      </c>
      <c r="I241" s="54">
        <f t="shared" si="46"/>
        <v>100</v>
      </c>
    </row>
    <row r="242" spans="1:9" ht="15" customHeight="1">
      <c r="A242" s="11">
        <v>163</v>
      </c>
      <c r="B242" s="66" t="s">
        <v>236</v>
      </c>
      <c r="C242" s="13" t="s">
        <v>120</v>
      </c>
      <c r="D242" s="68" t="s">
        <v>177</v>
      </c>
      <c r="E242" s="13" t="s">
        <v>10</v>
      </c>
      <c r="F242" s="18"/>
      <c r="G242" s="57">
        <v>2.5</v>
      </c>
      <c r="H242" s="18">
        <v>2.5</v>
      </c>
      <c r="I242" s="54">
        <f t="shared" si="46"/>
        <v>100</v>
      </c>
    </row>
    <row r="243" spans="1:9">
      <c r="A243" s="11">
        <v>164</v>
      </c>
      <c r="B243" s="60" t="s">
        <v>178</v>
      </c>
      <c r="C243" s="13"/>
      <c r="D243" s="13"/>
      <c r="E243" s="13" t="s">
        <v>180</v>
      </c>
      <c r="F243" s="14">
        <f>F244</f>
        <v>615.9</v>
      </c>
      <c r="G243" s="14">
        <f t="shared" ref="G243:H243" si="67">G244</f>
        <v>619</v>
      </c>
      <c r="H243" s="14">
        <f t="shared" si="67"/>
        <v>619</v>
      </c>
      <c r="I243" s="54">
        <f t="shared" si="46"/>
        <v>100</v>
      </c>
    </row>
    <row r="244" spans="1:9">
      <c r="A244" s="11">
        <v>165</v>
      </c>
      <c r="B244" s="8" t="s">
        <v>69</v>
      </c>
      <c r="C244" s="13"/>
      <c r="D244" s="13"/>
      <c r="E244" s="13" t="s">
        <v>180</v>
      </c>
      <c r="F244" s="15">
        <f>F245</f>
        <v>615.9</v>
      </c>
      <c r="G244" s="15">
        <f t="shared" ref="G244:H244" si="68">G245</f>
        <v>619</v>
      </c>
      <c r="H244" s="15">
        <f t="shared" si="68"/>
        <v>619</v>
      </c>
      <c r="I244" s="54">
        <f t="shared" si="46"/>
        <v>100</v>
      </c>
    </row>
    <row r="245" spans="1:9" ht="21">
      <c r="A245" s="11">
        <v>166</v>
      </c>
      <c r="B245" s="8" t="s">
        <v>179</v>
      </c>
      <c r="C245" s="13" t="s">
        <v>92</v>
      </c>
      <c r="D245" s="13"/>
      <c r="E245" s="13" t="s">
        <v>180</v>
      </c>
      <c r="F245" s="15">
        <f>F246</f>
        <v>615.9</v>
      </c>
      <c r="G245" s="15">
        <f t="shared" ref="G245:H245" si="69">G246</f>
        <v>619</v>
      </c>
      <c r="H245" s="15">
        <f t="shared" si="69"/>
        <v>619</v>
      </c>
      <c r="I245" s="54">
        <f t="shared" ref="I245:I246" si="70">H245*100/G245</f>
        <v>100</v>
      </c>
    </row>
    <row r="246" spans="1:9" ht="21">
      <c r="A246" s="11">
        <v>167</v>
      </c>
      <c r="B246" s="8" t="s">
        <v>57</v>
      </c>
      <c r="C246" s="13" t="s">
        <v>94</v>
      </c>
      <c r="D246" s="13"/>
      <c r="E246" s="13" t="s">
        <v>180</v>
      </c>
      <c r="F246" s="15">
        <f>F247+F250</f>
        <v>615.9</v>
      </c>
      <c r="G246" s="15">
        <f t="shared" ref="G246:H246" si="71">G247+G250</f>
        <v>619</v>
      </c>
      <c r="H246" s="15">
        <f t="shared" si="71"/>
        <v>619</v>
      </c>
      <c r="I246" s="54">
        <f t="shared" si="70"/>
        <v>100</v>
      </c>
    </row>
    <row r="247" spans="1:9" ht="61.8">
      <c r="A247" s="11">
        <v>168</v>
      </c>
      <c r="B247" s="67" t="s">
        <v>190</v>
      </c>
      <c r="C247" s="13" t="s">
        <v>164</v>
      </c>
      <c r="D247" s="13"/>
      <c r="E247" s="13" t="s">
        <v>12</v>
      </c>
      <c r="F247" s="15">
        <f>F248</f>
        <v>570</v>
      </c>
      <c r="G247" s="15">
        <f>G248</f>
        <v>570</v>
      </c>
      <c r="H247" s="15">
        <f>H248</f>
        <v>570</v>
      </c>
      <c r="I247" s="54">
        <f t="shared" ref="I247:I262" si="72">H247*100/G247</f>
        <v>100</v>
      </c>
    </row>
    <row r="248" spans="1:9">
      <c r="A248" s="11">
        <v>169</v>
      </c>
      <c r="B248" s="67" t="s">
        <v>152</v>
      </c>
      <c r="C248" s="13" t="s">
        <v>164</v>
      </c>
      <c r="D248" s="13" t="s">
        <v>153</v>
      </c>
      <c r="E248" s="13" t="s">
        <v>12</v>
      </c>
      <c r="F248" s="15">
        <f>F249</f>
        <v>570</v>
      </c>
      <c r="G248" s="15">
        <f t="shared" ref="G248:H248" si="73">G249</f>
        <v>570</v>
      </c>
      <c r="H248" s="15">
        <f t="shared" si="73"/>
        <v>570</v>
      </c>
      <c r="I248" s="54">
        <f t="shared" si="72"/>
        <v>100</v>
      </c>
    </row>
    <row r="249" spans="1:9">
      <c r="A249" s="11">
        <v>170</v>
      </c>
      <c r="B249" s="67" t="s">
        <v>154</v>
      </c>
      <c r="C249" s="13" t="s">
        <v>164</v>
      </c>
      <c r="D249" s="13" t="s">
        <v>135</v>
      </c>
      <c r="E249" s="13" t="s">
        <v>12</v>
      </c>
      <c r="F249" s="15">
        <v>570</v>
      </c>
      <c r="G249" s="15">
        <v>570</v>
      </c>
      <c r="H249" s="15">
        <v>570</v>
      </c>
      <c r="I249" s="54">
        <f t="shared" si="72"/>
        <v>100</v>
      </c>
    </row>
    <row r="250" spans="1:9">
      <c r="A250" s="11">
        <v>171</v>
      </c>
      <c r="B250" s="67" t="s">
        <v>191</v>
      </c>
      <c r="C250" s="13" t="s">
        <v>92</v>
      </c>
      <c r="D250" s="13"/>
      <c r="E250" s="13" t="s">
        <v>182</v>
      </c>
      <c r="F250" s="15">
        <f>F251</f>
        <v>45.9</v>
      </c>
      <c r="G250" s="15">
        <f t="shared" ref="G250:H250" si="74">G251</f>
        <v>49</v>
      </c>
      <c r="H250" s="15">
        <f t="shared" si="74"/>
        <v>49</v>
      </c>
      <c r="I250" s="54">
        <f t="shared" si="72"/>
        <v>100</v>
      </c>
    </row>
    <row r="251" spans="1:9" ht="21">
      <c r="A251" s="11">
        <v>172</v>
      </c>
      <c r="B251" s="67" t="s">
        <v>179</v>
      </c>
      <c r="C251" s="13" t="s">
        <v>94</v>
      </c>
      <c r="D251" s="13"/>
      <c r="E251" s="13" t="s">
        <v>182</v>
      </c>
      <c r="F251" s="15">
        <f>F252</f>
        <v>45.9</v>
      </c>
      <c r="G251" s="15">
        <f t="shared" ref="G251:H251" si="75">G252</f>
        <v>49</v>
      </c>
      <c r="H251" s="15">
        <f t="shared" si="75"/>
        <v>49</v>
      </c>
      <c r="I251" s="54">
        <f t="shared" si="72"/>
        <v>100</v>
      </c>
    </row>
    <row r="252" spans="1:9" ht="21">
      <c r="A252" s="11">
        <v>173</v>
      </c>
      <c r="B252" s="66" t="s">
        <v>57</v>
      </c>
      <c r="C252" s="13" t="s">
        <v>181</v>
      </c>
      <c r="D252" s="13"/>
      <c r="E252" s="13" t="s">
        <v>182</v>
      </c>
      <c r="F252" s="15">
        <f>F253</f>
        <v>45.9</v>
      </c>
      <c r="G252" s="15">
        <f t="shared" ref="G252:H252" si="76">G253</f>
        <v>49</v>
      </c>
      <c r="H252" s="15">
        <f t="shared" si="76"/>
        <v>49</v>
      </c>
      <c r="I252" s="54">
        <f t="shared" si="72"/>
        <v>100</v>
      </c>
    </row>
    <row r="253" spans="1:9" ht="61.8">
      <c r="A253" s="11">
        <v>174</v>
      </c>
      <c r="B253" s="67" t="s">
        <v>192</v>
      </c>
      <c r="C253" s="13" t="s">
        <v>181</v>
      </c>
      <c r="D253" s="13"/>
      <c r="E253" s="13" t="s">
        <v>182</v>
      </c>
      <c r="F253" s="15">
        <f>F254</f>
        <v>45.9</v>
      </c>
      <c r="G253" s="15">
        <f>G254+G256</f>
        <v>49</v>
      </c>
      <c r="H253" s="15">
        <f>H254+H256</f>
        <v>49</v>
      </c>
      <c r="I253" s="54">
        <f t="shared" si="72"/>
        <v>100</v>
      </c>
    </row>
    <row r="254" spans="1:9" ht="21">
      <c r="A254" s="11">
        <v>175</v>
      </c>
      <c r="B254" s="66" t="s">
        <v>24</v>
      </c>
      <c r="C254" s="13" t="s">
        <v>181</v>
      </c>
      <c r="D254" s="13" t="s">
        <v>25</v>
      </c>
      <c r="E254" s="13" t="s">
        <v>182</v>
      </c>
      <c r="F254" s="15">
        <f>F255</f>
        <v>45.9</v>
      </c>
      <c r="G254" s="15">
        <f t="shared" ref="G254:H254" si="77">G255</f>
        <v>47</v>
      </c>
      <c r="H254" s="15">
        <f t="shared" si="77"/>
        <v>47</v>
      </c>
      <c r="I254" s="54">
        <f t="shared" si="72"/>
        <v>100</v>
      </c>
    </row>
    <row r="255" spans="1:9" ht="21">
      <c r="A255" s="11">
        <v>176</v>
      </c>
      <c r="B255" s="66" t="s">
        <v>26</v>
      </c>
      <c r="C255" s="13" t="s">
        <v>181</v>
      </c>
      <c r="D255" s="13" t="s">
        <v>27</v>
      </c>
      <c r="E255" s="13" t="s">
        <v>182</v>
      </c>
      <c r="F255" s="15">
        <v>45.9</v>
      </c>
      <c r="G255" s="15">
        <v>47</v>
      </c>
      <c r="H255" s="15">
        <v>47</v>
      </c>
      <c r="I255" s="54">
        <f t="shared" si="72"/>
        <v>100</v>
      </c>
    </row>
    <row r="256" spans="1:9">
      <c r="A256" s="11">
        <v>177</v>
      </c>
      <c r="B256" s="72" t="s">
        <v>157</v>
      </c>
      <c r="C256" s="13" t="s">
        <v>181</v>
      </c>
      <c r="D256" s="13" t="s">
        <v>173</v>
      </c>
      <c r="E256" s="13" t="s">
        <v>182</v>
      </c>
      <c r="F256" s="15"/>
      <c r="G256" s="15">
        <v>2</v>
      </c>
      <c r="H256" s="15">
        <v>2</v>
      </c>
      <c r="I256" s="54">
        <f t="shared" si="72"/>
        <v>100</v>
      </c>
    </row>
    <row r="257" spans="1:9">
      <c r="A257" s="11">
        <v>178</v>
      </c>
      <c r="B257" s="73" t="s">
        <v>207</v>
      </c>
      <c r="C257" s="68"/>
      <c r="D257" s="68"/>
      <c r="E257" s="68" t="s">
        <v>208</v>
      </c>
      <c r="F257" s="74" t="s">
        <v>237</v>
      </c>
      <c r="G257" s="74" t="s">
        <v>238</v>
      </c>
      <c r="H257" s="74" t="s">
        <v>238</v>
      </c>
      <c r="I257" s="54">
        <f t="shared" si="72"/>
        <v>100</v>
      </c>
    </row>
    <row r="258" spans="1:9">
      <c r="A258" s="11">
        <v>179</v>
      </c>
      <c r="B258" s="73" t="s">
        <v>209</v>
      </c>
      <c r="C258" s="68"/>
      <c r="D258" s="68"/>
      <c r="E258" s="68" t="s">
        <v>208</v>
      </c>
      <c r="F258" s="74" t="s">
        <v>237</v>
      </c>
      <c r="G258" s="74" t="s">
        <v>238</v>
      </c>
      <c r="H258" s="74" t="s">
        <v>238</v>
      </c>
      <c r="I258" s="54">
        <f t="shared" si="72"/>
        <v>100</v>
      </c>
    </row>
    <row r="259" spans="1:9" ht="21">
      <c r="A259" s="11">
        <v>180</v>
      </c>
      <c r="B259" s="75" t="s">
        <v>210</v>
      </c>
      <c r="C259" s="68" t="s">
        <v>211</v>
      </c>
      <c r="D259" s="68"/>
      <c r="E259" s="68" t="s">
        <v>208</v>
      </c>
      <c r="F259" s="74" t="s">
        <v>237</v>
      </c>
      <c r="G259" s="74" t="s">
        <v>238</v>
      </c>
      <c r="H259" s="74" t="s">
        <v>238</v>
      </c>
      <c r="I259" s="54">
        <f t="shared" si="72"/>
        <v>100</v>
      </c>
    </row>
    <row r="260" spans="1:9">
      <c r="A260" s="11">
        <v>181</v>
      </c>
      <c r="B260" s="75" t="s">
        <v>212</v>
      </c>
      <c r="C260" s="68" t="s">
        <v>211</v>
      </c>
      <c r="D260" s="68" t="s">
        <v>213</v>
      </c>
      <c r="E260" s="68" t="s">
        <v>208</v>
      </c>
      <c r="F260" s="74" t="s">
        <v>237</v>
      </c>
      <c r="G260" s="74" t="s">
        <v>238</v>
      </c>
      <c r="H260" s="74" t="s">
        <v>238</v>
      </c>
      <c r="I260" s="54">
        <f t="shared" si="72"/>
        <v>100</v>
      </c>
    </row>
    <row r="261" spans="1:9">
      <c r="A261" s="11">
        <v>182</v>
      </c>
      <c r="B261" s="75" t="s">
        <v>214</v>
      </c>
      <c r="C261" s="68" t="s">
        <v>211</v>
      </c>
      <c r="D261" s="68" t="s">
        <v>215</v>
      </c>
      <c r="E261" s="68" t="s">
        <v>208</v>
      </c>
      <c r="F261" s="74" t="s">
        <v>237</v>
      </c>
      <c r="G261" s="74" t="s">
        <v>238</v>
      </c>
      <c r="H261" s="74" t="s">
        <v>238</v>
      </c>
      <c r="I261" s="54">
        <f t="shared" si="72"/>
        <v>100</v>
      </c>
    </row>
    <row r="262" spans="1:9">
      <c r="A262" s="11">
        <v>183</v>
      </c>
      <c r="B262" s="52" t="s">
        <v>68</v>
      </c>
      <c r="C262" s="53" t="s">
        <v>38</v>
      </c>
      <c r="D262" s="53" t="s">
        <v>38</v>
      </c>
      <c r="E262" s="41" t="s">
        <v>38</v>
      </c>
      <c r="F262" s="14">
        <f>F18+F23+F64+F84+F98+F155</f>
        <v>18442</v>
      </c>
      <c r="G262" s="14">
        <f>G18+G23+G64+G84+G98+G155</f>
        <v>30407.1</v>
      </c>
      <c r="H262" s="14">
        <f>H18+H23+H64+H84+H98+H155</f>
        <v>30211.7</v>
      </c>
      <c r="I262" s="54">
        <f t="shared" si="72"/>
        <v>99.357386926079769</v>
      </c>
    </row>
  </sheetData>
  <mergeCells count="14">
    <mergeCell ref="H9:H10"/>
    <mergeCell ref="I9:I10"/>
    <mergeCell ref="B31:B33"/>
    <mergeCell ref="B36:B38"/>
    <mergeCell ref="E1:F1"/>
    <mergeCell ref="B2:G2"/>
    <mergeCell ref="E3:F3"/>
    <mergeCell ref="F9:F10"/>
    <mergeCell ref="G9:G10"/>
    <mergeCell ref="A9:A10"/>
    <mergeCell ref="B9:B10"/>
    <mergeCell ref="C9:C10"/>
    <mergeCell ref="D9:D10"/>
    <mergeCell ref="E9:E1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2022-05-27T03:37:34Z</cp:lastPrinted>
  <dcterms:created xsi:type="dcterms:W3CDTF">1996-10-08T23:32:33Z</dcterms:created>
  <dcterms:modified xsi:type="dcterms:W3CDTF">2023-04-11T06:24:10Z</dcterms:modified>
</cp:coreProperties>
</file>